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872" activeTab="1"/>
  </bookViews>
  <sheets>
    <sheet name="Лист1" sheetId="1" r:id="rId1"/>
    <sheet name="Лист2" sheetId="2" r:id="rId2"/>
    <sheet name="поступления" sheetId="3" r:id="rId3"/>
    <sheet name="211" sheetId="4" r:id="rId4"/>
    <sheet name="212" sheetId="5" r:id="rId5"/>
    <sheet name="213" sheetId="6" r:id="rId6"/>
    <sheet name="291" sheetId="7" r:id="rId7"/>
    <sheet name="221" sheetId="8" r:id="rId8"/>
    <sheet name="223" sheetId="9" r:id="rId9"/>
    <sheet name="224, 225" sheetId="10" r:id="rId10"/>
    <sheet name="226.228" sheetId="11" r:id="rId11"/>
    <sheet name="310" sheetId="12" r:id="rId12"/>
    <sheet name="341.342.345,346" sheetId="13" r:id="rId13"/>
  </sheets>
  <definedNames>
    <definedName name="_xlnm.Print_Titles" localSheetId="3">'211'!$9:$12</definedName>
    <definedName name="_xlnm.Print_Titles" localSheetId="5">'213'!$3:$6</definedName>
    <definedName name="_xlnm.Print_Titles" localSheetId="7">'221'!$5:$8</definedName>
    <definedName name="_xlnm.Print_Titles" localSheetId="8">'223'!$4:$7</definedName>
    <definedName name="_xlnm.Print_Area" localSheetId="3">'211'!$A$1:$EC$20</definedName>
    <definedName name="_xlnm.Print_Area" localSheetId="5">'213'!$A$1:$DV$25</definedName>
    <definedName name="_xlnm.Print_Area" localSheetId="7">'221'!$A$1:$DT$18</definedName>
    <definedName name="_xlnm.Print_Area" localSheetId="8">'223'!$A$1:$EB$17</definedName>
    <definedName name="_xlnm.Print_Area" localSheetId="9">'224, 225'!$A$1:$DT$59</definedName>
    <definedName name="_xlnm.Print_Area" localSheetId="10">'226.228'!$A$1:$EH$47</definedName>
    <definedName name="_xlnm.Print_Area" localSheetId="6">'291'!$A$1:$DU$54</definedName>
    <definedName name="_xlnm.Print_Area" localSheetId="11">'310'!$A$1:$EH$17</definedName>
    <definedName name="_xlnm.Print_Area" localSheetId="12">'341.342.345,346'!$A$1:$EH$9</definedName>
    <definedName name="_xlnm.Print_Area" localSheetId="2">'поступления'!$A$1:$GE$113</definedName>
  </definedNames>
  <calcPr fullCalcOnLoad="1"/>
</workbook>
</file>

<file path=xl/sharedStrings.xml><?xml version="1.0" encoding="utf-8"?>
<sst xmlns="http://schemas.openxmlformats.org/spreadsheetml/2006/main" count="1497" uniqueCount="545">
  <si>
    <t>в том числе:</t>
  </si>
  <si>
    <t>Х</t>
  </si>
  <si>
    <t>Всего</t>
  </si>
  <si>
    <t>№
п/п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</si>
  <si>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</si>
  <si>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</si>
  <si>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</si>
  <si>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</si>
  <si>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</si>
  <si>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</si>
  <si>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</si>
  <si>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</si>
  <si>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</si>
  <si>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</si>
  <si>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</si>
  <si>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</si>
  <si>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</si>
  <si>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</si>
  <si>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</si>
  <si>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</si>
  <si>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</si>
  <si>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</si>
  <si>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</si>
  <si>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</si>
  <si>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</si>
  <si>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</si>
  <si>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</si>
  <si>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</si>
  <si>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</si>
  <si>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</si>
  <si>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</si>
  <si>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</si>
  <si>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</si>
  <si>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</si>
  <si>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2.4</t>
  </si>
  <si>
    <t>Наименование показателя</t>
  </si>
  <si>
    <t>4.1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</si>
  <si>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</si>
  <si>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</si>
  <si>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</si>
  <si>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</si>
  <si>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</si>
  <si>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</si>
  <si>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</si>
  <si>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</si>
  <si>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</si>
  <si>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</si>
  <si>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</si>
  <si>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</si>
  <si>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</si>
  <si>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Транспортный налог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</si>
  <si>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</si>
  <si>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</si>
  <si>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</si>
  <si>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</si>
  <si>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</si>
  <si>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</si>
  <si>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</si>
  <si>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</si>
  <si>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</si>
  <si>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</si>
  <si>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</si>
  <si>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</si>
  <si>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</si>
  <si>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</si>
  <si>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</si>
  <si>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</si>
  <si>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</si>
  <si>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</si>
  <si>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</si>
  <si>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</si>
  <si>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</si>
  <si>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</si>
  <si>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</si>
  <si>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</si>
  <si>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</si>
  <si>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</si>
  <si>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</si>
  <si>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</si>
  <si>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</si>
  <si>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
с учетом 
НДС, руб.
(гр. 3 x гр. 4)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</si>
  <si>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</si>
  <si>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</si>
  <si>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</si>
  <si>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</si>
  <si>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</si>
  <si>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</si>
  <si>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</si>
  <si>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</si>
  <si>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Содержание 
объектов недвижимого имущества в чистоте</t>
  </si>
  <si>
    <t>Уборка снега, 
мусора</t>
  </si>
  <si>
    <t>Санитарно-гигиеническое обслуживание, мойка и чистка помещений, окон, натирка полов</t>
  </si>
  <si>
    <t xml:space="preserve"> иные</t>
  </si>
  <si>
    <t>Содержание 
объектов движимого имущества в чистоте</t>
  </si>
  <si>
    <t>Мойка и чистка (химчистка) движимого имущества, в том числе транспорта</t>
  </si>
  <si>
    <t>прачечные услуги</t>
  </si>
  <si>
    <t>Ремонт имущества (текущий)</t>
  </si>
  <si>
    <t>В том числе:
устранение неисправностей (восстановление работоспособности) объектов имущества</t>
  </si>
  <si>
    <t>Поддержание 
технико-экономических и эксплуатационных показателей 
объектов имущества</t>
  </si>
  <si>
    <t>Противопожарные мероприятия, связанные с содержанием имущества</t>
  </si>
  <si>
    <t>По мероприятиям:</t>
  </si>
  <si>
    <t>5.1</t>
  </si>
  <si>
    <t>Мероприятия по охране труда и ГС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</si>
  <si>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</si>
  <si>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</si>
  <si>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</si>
  <si>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</si>
  <si>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</si>
  <si>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</si>
  <si>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</si>
  <si>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</si>
  <si>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</si>
  <si>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</si>
  <si>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</si>
  <si>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</si>
  <si>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</si>
  <si>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</si>
  <si>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</si>
  <si>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</si>
  <si>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</si>
  <si>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</si>
  <si>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</si>
  <si>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</si>
  <si>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</si>
  <si>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</si>
  <si>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</si>
  <si>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</si>
  <si>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</si>
  <si>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</si>
  <si>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</si>
  <si>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</si>
  <si>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</si>
  <si>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</si>
  <si>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</si>
  <si>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</si>
  <si>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</si>
  <si>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</si>
  <si>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</si>
  <si>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</si>
  <si>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Вывоз снега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</si>
  <si>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</si>
  <si>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</si>
  <si>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</si>
  <si>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</si>
  <si>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</si>
  <si>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</si>
  <si>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</si>
  <si>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</si>
  <si>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</si>
  <si>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</si>
  <si>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</si>
  <si>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</si>
  <si>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</si>
  <si>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</si>
  <si>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</si>
  <si>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</si>
  <si>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</si>
  <si>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</si>
  <si>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</si>
  <si>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</si>
  <si>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</si>
  <si>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</si>
  <si>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</si>
  <si>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</si>
  <si>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</si>
  <si>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</si>
  <si>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</si>
  <si>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</si>
  <si>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</si>
  <si>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</si>
  <si>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</si>
  <si>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</si>
  <si>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</si>
  <si>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</si>
  <si>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</si>
  <si>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</si>
  <si>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</si>
  <si>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</si>
  <si>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</si>
  <si>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</si>
  <si>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</si>
  <si>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</si>
  <si>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</si>
  <si>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</si>
  <si>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</si>
  <si>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</si>
  <si>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</si>
  <si>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</si>
  <si>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</si>
  <si>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</si>
  <si>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</si>
  <si>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</si>
  <si>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Приобретение нематериальных активов</t>
  </si>
  <si>
    <t>Приобретение непроизводственных активов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</si>
  <si>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</si>
  <si>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</si>
  <si>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</si>
  <si>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</si>
  <si>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</si>
  <si>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</si>
  <si>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</si>
  <si>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</si>
  <si>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</si>
  <si>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</si>
  <si>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</si>
  <si>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</si>
  <si>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</si>
  <si>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</si>
  <si>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</si>
  <si>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</si>
  <si>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страхование от несчастных случаев на производстве и профессиональных 
заболеваний по ставке 0,_%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</si>
  <si>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</si>
  <si>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</si>
  <si>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</si>
  <si>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</si>
  <si>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Cубсидии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</si>
  <si>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Доходы от оказания платных услуг</t>
  </si>
  <si>
    <t>Целевые субсидии</t>
  </si>
  <si>
    <t>Гкал</t>
  </si>
  <si>
    <t>Квт</t>
  </si>
  <si>
    <t>Содержание в многоквартирном доме</t>
  </si>
  <si>
    <t>6.1</t>
  </si>
  <si>
    <t>Екатерининская 8</t>
  </si>
  <si>
    <t>Екатерининская 12</t>
  </si>
  <si>
    <t>Петровский 3, Менделеева 2   Екатерининская 8  Екатерининская 12</t>
  </si>
  <si>
    <t>4.1.</t>
  </si>
  <si>
    <t>Организация питания</t>
  </si>
  <si>
    <t>м3</t>
  </si>
  <si>
    <t>ТО систем видеонаблюдения</t>
  </si>
  <si>
    <t>ТО скуд</t>
  </si>
  <si>
    <t>ТО станции Стрелец Мониторинг</t>
  </si>
  <si>
    <t>Заправка катриджей</t>
  </si>
  <si>
    <t>Тензор</t>
  </si>
  <si>
    <t>Госфинансы</t>
  </si>
  <si>
    <t>Прочие услуги</t>
  </si>
  <si>
    <t>Администрирование, модернизация официального сайта</t>
  </si>
  <si>
    <t>Медосмотры</t>
  </si>
  <si>
    <t>Лабораторные исследования</t>
  </si>
  <si>
    <t>Сопровождение 1С</t>
  </si>
  <si>
    <t>Экстренный выезд</t>
  </si>
  <si>
    <t xml:space="preserve">канцелярские принадлежности </t>
  </si>
  <si>
    <t>шт</t>
  </si>
  <si>
    <t>Санкции  за несвоевременное перечисление платежей</t>
  </si>
  <si>
    <t>Штрафы, пени за нарушение договорных условий</t>
  </si>
  <si>
    <t>Прочие санкции</t>
  </si>
  <si>
    <t>6.2</t>
  </si>
  <si>
    <t>Приложение 1</t>
  </si>
  <si>
    <t xml:space="preserve">Приложение 2  </t>
  </si>
  <si>
    <t>ТО инженерных систем</t>
  </si>
  <si>
    <t>в процентах     (гр.10 / гр.9*100%)</t>
  </si>
  <si>
    <t>4.1.1</t>
  </si>
  <si>
    <t>2.1.1</t>
  </si>
  <si>
    <t>5.2</t>
  </si>
  <si>
    <t>5.3</t>
  </si>
  <si>
    <t>5.4</t>
  </si>
  <si>
    <t>5.6</t>
  </si>
  <si>
    <t>5.7</t>
  </si>
  <si>
    <t>Недвижимое имущество Менделеева, Петровский</t>
  </si>
  <si>
    <t>Недвижимое имущество Екатерининская 8,12</t>
  </si>
  <si>
    <t>ПСК Петровский, Екатерининская 8</t>
  </si>
  <si>
    <t>РКС  Менделеева, Екатерининская 12</t>
  </si>
  <si>
    <t>ПТЭ Отопление Менделеева, Петровский, Екатерининская 8, Екатерининская 12</t>
  </si>
  <si>
    <t>ТО водомерного узла, вентиляции</t>
  </si>
  <si>
    <t>1.5</t>
  </si>
  <si>
    <t>ТО технологического и холодильного оборудования</t>
  </si>
  <si>
    <t>ТО ГРЩ, ИТП, ХВС</t>
  </si>
  <si>
    <t>ТО систем СВН и СКУД</t>
  </si>
  <si>
    <t>ТО кнопки быстрого реагирования</t>
  </si>
  <si>
    <t>3.</t>
  </si>
  <si>
    <t>Компенсация коммунальных услуг</t>
  </si>
  <si>
    <t>3.1.</t>
  </si>
  <si>
    <t>Договоры на возмещение коммунальных услуг</t>
  </si>
  <si>
    <t>ПТЭ Отопление Менделеева, Петровский, Екатерининская 8, Екатерининская 13</t>
  </si>
  <si>
    <t>Петровский бульвар  дом 3 корпус 1, помещение 9Н, бульвар Менделеева дом 2 корпус 3, помещение 2Н спортивно-оздоровительные занятия</t>
  </si>
  <si>
    <t>Заключены договоры по аренде помещения</t>
  </si>
  <si>
    <t>бульвар Менделеева дом 2 корпус 3, помещение 2Н, Петровский бульвар  дом 3 корпус 1, помещение 9Н планетарий</t>
  </si>
  <si>
    <t>бульвар Менделеева дом 2 корпус 3, помещение 2Н, Петровский бульвар  дом 3 корпус 1, помещение 9Н шахматы</t>
  </si>
  <si>
    <t xml:space="preserve">Екатерининская 8, Екатерининская 12, английский </t>
  </si>
  <si>
    <t>Петровский бульвар  дом 3 корпус 1, помещение 9Н бульвар Менделеева дом 2 корпус 3, помещение 2Н  шахматы</t>
  </si>
  <si>
    <t>Петровский бульвар  дом 3 корпус 1, помещение 9Н бульвар Менделеева дом 2 корпус 3, помещение 2Н  планетарий</t>
  </si>
  <si>
    <t xml:space="preserve"> Петровский </t>
  </si>
  <si>
    <t>6.3</t>
  </si>
  <si>
    <t xml:space="preserve">к плану ФХД 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</si>
  <si>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</si>
  <si>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</si>
  <si>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</si>
  <si>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</si>
  <si>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</si>
  <si>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</si>
  <si>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</si>
  <si>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</si>
  <si>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</si>
  <si>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</si>
  <si>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6.4</t>
  </si>
  <si>
    <t>3.3</t>
  </si>
  <si>
    <t>5.5</t>
  </si>
  <si>
    <t>Образовательные услуги по дополнительной профессиональной программе</t>
  </si>
  <si>
    <t>1.2. Расчеты (обоснования) выплат работникам при направлении их в служебные командировки</t>
  </si>
  <si>
    <t xml:space="preserve">                                                     
Код по КОСГУ</t>
  </si>
  <si>
    <t>Средний размер выплаты 
на одного работника 
в день 
(руб.)</t>
  </si>
  <si>
    <t>Количество работников (чел.)</t>
  </si>
  <si>
    <t>Количество дней (ед.)</t>
  </si>
  <si>
    <t>Сумма 
в год, руб.
(гр. 4 x 
гр. 5 x гр. 6)</t>
  </si>
  <si>
    <t>Поступления от оказания услуг (выполнения 
работ) на 
платной основе 
и от приносящей доход 
деятельности 
(руб.)</t>
  </si>
  <si>
    <t>Из 
них: гранты</t>
  </si>
  <si>
    <t>Выплаты персоналу при направлении 
в служебные командировки 
в пределах 
территории Российской Федерации</t>
  </si>
  <si>
    <t>Компенсация дополнительных расходов, связанных 
с проживанием вне места постоянного жительства (суточных)</t>
  </si>
  <si>
    <t>Компенсация расходов на проезд 
в служебные командировки</t>
  </si>
  <si>
    <t>Компенсация расходов по найму жилого помещения</t>
  </si>
  <si>
    <t>Выплаты персоналу при направлении 
в служебные командировки 
на территории иностранных государств</t>
  </si>
  <si>
    <t>* Формируется по элементу вида расходов 112 "Иные выплаты персоналу учреждений,   за   исключением  фонда  оплаты  труда".</t>
  </si>
  <si>
    <t>ТКО            Петровский 3, Менделеева 2   Екатерининская 8  Екатерининская 12</t>
  </si>
  <si>
    <t>ХВС           Петровский 3, Менделеева 2   Екатерининская 8 Екатерининская 12</t>
  </si>
  <si>
    <t>бульвар Менделеева дом 2 корпус 3, помещение 2Н, Петровский бульвар  дом 3 корпус 1, помещение 9Н спорт</t>
  </si>
  <si>
    <t>бульвар Менделеева дом 2 корпус 3, помещение 2Н, Петровский бульвар  дом 3 корпус 1, помещение 9Н английский</t>
  </si>
  <si>
    <t>9</t>
  </si>
  <si>
    <t>ХВС           Петровский 3, Менделеева 2   Екатерининская 8 Екатерининская 13</t>
  </si>
  <si>
    <t>м4</t>
  </si>
  <si>
    <t>ХВС           Петровский 3, Менделеева 2   Екатерининская 8 Екатерининская 14</t>
  </si>
  <si>
    <t>м5</t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</si>
  <si>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</si>
  <si>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</si>
  <si>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</si>
  <si>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 xml:space="preserve">      (подпись)</t>
  </si>
  <si>
    <t>(расшифровка подписи)</t>
  </si>
  <si>
    <t>"29" декабря  2023 г.</t>
  </si>
  <si>
    <t>План финансово-хозяйственной деятельности на 2024 г.</t>
  </si>
  <si>
    <t>и плановый период 2025 и 2026 годов</t>
  </si>
  <si>
    <t>Коды</t>
  </si>
  <si>
    <t>от "29" декабря 2023 г.</t>
  </si>
  <si>
    <t>Дата</t>
  </si>
  <si>
    <t>29.12.2023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</si>
  <si>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</si>
  <si>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</si>
  <si>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</si>
  <si>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</si>
  <si>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</si>
  <si>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</si>
  <si>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</si>
  <si>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413D0326</t>
  </si>
  <si>
    <t>ИНН</t>
  </si>
  <si>
    <t>4703156760</t>
  </si>
  <si>
    <t>Учреждение</t>
  </si>
  <si>
    <t>муниципальное дошкольное образовательное бюджетное учреждение "Муринский детский сад комбинированного вида № 3"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</si>
  <si>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</si>
  <si>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</si>
  <si>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</si>
  <si>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</si>
  <si>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</si>
  <si>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</si>
  <si>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</si>
  <si>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</si>
  <si>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</si>
  <si>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</si>
  <si>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</si>
  <si>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</si>
  <si>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</si>
  <si>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</si>
  <si>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</si>
  <si>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</si>
  <si>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</si>
  <si>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2024 г</t>
  </si>
  <si>
    <t>на 2025 г</t>
  </si>
  <si>
    <t>на 2026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</si>
  <si>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</si>
  <si>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</si>
  <si>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</si>
  <si>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</si>
  <si>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</si>
  <si>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</si>
  <si>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</si>
  <si>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</si>
  <si>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</si>
  <si>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</si>
  <si>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</si>
  <si>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</si>
  <si>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</si>
  <si>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</si>
  <si>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</si>
  <si>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</si>
  <si>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</si>
  <si>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</si>
  <si>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</si>
  <si>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</si>
  <si>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</si>
  <si>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</si>
  <si>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</si>
  <si>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</si>
  <si>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</si>
  <si>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</si>
  <si>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</si>
  <si>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</si>
  <si>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Доходы от оказания платных услуг (работ)</t>
  </si>
  <si>
    <t>131</t>
  </si>
  <si>
    <t>01500000000002064</t>
  </si>
  <si>
    <t xml:space="preserve">      Доходы по условным арендным платежам</t>
  </si>
  <si>
    <t>135</t>
  </si>
  <si>
    <t>01500000000002063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</si>
  <si>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</si>
  <si>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</si>
  <si>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</si>
  <si>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</si>
  <si>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</si>
  <si>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</si>
  <si>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</si>
  <si>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</si>
  <si>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>доходы от операций с активами, всего</t>
  </si>
  <si>
    <t>1900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</si>
  <si>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</si>
  <si>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</si>
  <si>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</si>
  <si>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015012521</t>
  </si>
  <si>
    <t>015112103</t>
  </si>
  <si>
    <t>015012420</t>
  </si>
  <si>
    <t>Прочие поступления, всего</t>
  </si>
  <si>
    <t>1980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</si>
  <si>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</si>
  <si>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</si>
  <si>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</si>
  <si>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</si>
  <si>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</si>
  <si>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</si>
  <si>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</si>
  <si>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</si>
  <si>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</si>
  <si>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</si>
  <si>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</si>
  <si>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</si>
  <si>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</si>
  <si>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</si>
  <si>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</si>
  <si>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</si>
  <si>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</si>
  <si>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</si>
  <si>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</si>
  <si>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</si>
  <si>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</si>
  <si>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</si>
  <si>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</si>
  <si>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</si>
  <si>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</si>
  <si>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</si>
  <si>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</si>
  <si>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</si>
  <si>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</si>
  <si>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</si>
  <si>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</si>
  <si>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</si>
  <si>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</si>
  <si>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</si>
  <si>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</si>
  <si>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</si>
  <si>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</si>
  <si>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Работы, услуги по содержанию имущества</t>
  </si>
  <si>
    <t>225</t>
  </si>
  <si>
    <t>01500000002062225</t>
  </si>
  <si>
    <t xml:space="preserve">         Прочие работы, услуги</t>
  </si>
  <si>
    <t>226</t>
  </si>
  <si>
    <t>01500000002064226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</si>
  <si>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</si>
  <si>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</si>
  <si>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</si>
  <si>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</si>
  <si>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</si>
  <si>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</si>
  <si>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>01500000004000225</t>
  </si>
  <si>
    <t>01500000004000226</t>
  </si>
  <si>
    <t xml:space="preserve">         Увеличение стоимости прочих материальных запасов</t>
  </si>
  <si>
    <t>346</t>
  </si>
  <si>
    <t>01500000005000346</t>
  </si>
  <si>
    <t xml:space="preserve">      закупку энергетических ресурсов</t>
  </si>
  <si>
    <t>2660</t>
  </si>
  <si>
    <t>247</t>
  </si>
  <si>
    <t>01500000002063223</t>
  </si>
  <si>
    <t>Выплаты, уменьшающие доход, всего</t>
  </si>
  <si>
    <t>3000</t>
  </si>
  <si>
    <t>100</t>
  </si>
  <si>
    <t>Прочие выплаты, всего</t>
  </si>
  <si>
    <t>4000</t>
  </si>
  <si>
    <t>Сертификат:</t>
  </si>
  <si>
    <t>Серийный номер сертификата:592B7448D480A17D01EFA6C58D99979B</t>
  </si>
  <si>
    <t>Субъект сертификата:Волкова Эллана Ивановна</t>
  </si>
  <si>
    <t>Действителен с:28.07.2023 12:39</t>
  </si>
  <si>
    <t>Действителен по:20.10.2024 12:39</t>
  </si>
  <si>
    <t>Серийный номер сертификата:00D07D951DA5E3C88933DC381064316091</t>
  </si>
  <si>
    <t>Субъект сертификата:ФРОЛОВА МАРГАРИТА АЛЕКСЕЕВНА</t>
  </si>
  <si>
    <t>Действителен с:03.08.2023 07:50</t>
  </si>
  <si>
    <t>Действителен по:26.10.2024 07:50</t>
  </si>
  <si>
    <t>Раздел 2. Сведения по выплатам на закупки товаров, работ, услуг</t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</si>
  <si>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</si>
  <si>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</si>
  <si>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</si>
  <si>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</si>
  <si>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</si>
  <si>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</si>
  <si>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</si>
  <si>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</t>
  </si>
  <si>
    <t>26000</t>
  </si>
  <si>
    <t/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</si>
  <si>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</si>
  <si>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</si>
  <si>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 xml:space="preserve">  в том числе: в соответствии с Федеральным законом № 44-ФЗ</t>
  </si>
  <si>
    <t>26310</t>
  </si>
  <si>
    <t>1.1.1.1</t>
  </si>
  <si>
    <t xml:space="preserve">   из них: 9.1.</t>
  </si>
  <si>
    <t>26310.1</t>
  </si>
  <si>
    <t>2023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</si>
  <si>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</si>
  <si>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</si>
  <si>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</si>
  <si>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</si>
  <si>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1.2.1.1</t>
  </si>
  <si>
    <t xml:space="preserve">   в том числе: в соответствии с Федеральным законом № 44-ФЗ</t>
  </si>
  <si>
    <t>26411</t>
  </si>
  <si>
    <t>2024</t>
  </si>
  <si>
    <t>1.2.2</t>
  </si>
  <si>
    <t xml:space="preserve">  за счет прочих источников финансового обеспечения</t>
  </si>
  <si>
    <t>26450</t>
  </si>
  <si>
    <t>1.2.2.1</t>
  </si>
  <si>
    <t>26451</t>
  </si>
  <si>
    <t>1.2.2.1.1</t>
  </si>
  <si>
    <t xml:space="preserve">    из них: 9.1.</t>
  </si>
  <si>
    <t>26451.1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</si>
  <si>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</si>
  <si>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</si>
  <si>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</si>
  <si>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</si>
  <si>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</si>
  <si>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</si>
  <si>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</si>
  <si>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</si>
  <si>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</si>
  <si>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</si>
  <si>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</si>
  <si>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</si>
  <si>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</si>
  <si>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</si>
  <si>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>17</t>
  </si>
  <si>
    <t>января</t>
  </si>
  <si>
    <t xml:space="preserve"> г.</t>
  </si>
  <si>
    <t>СОГЛАСОВАНО</t>
  </si>
  <si>
    <t>(наименование должности уполномоченного лица органа-учредителя)</t>
  </si>
  <si>
    <t>Председатель Комитета по образованию администрации муниципального образования "Всеволожский муниципальный район" Ленинградской области</t>
  </si>
  <si>
    <t>МО "Всеволожский муниципальный  район" ЛО</t>
  </si>
  <si>
    <t xml:space="preserve">           ______________________    И.П. Федоренко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</si>
</sst>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\ _₽"/>
    <numFmt numFmtId="176" formatCode="#,##0.0000000"/>
    <numFmt numFmtId="177" formatCode="#,##0.00000"/>
    <numFmt numFmtId="178" formatCode="0.00000"/>
    <numFmt numFmtId="179" formatCode="0.000000"/>
    <numFmt numFmtId="180" formatCode="#,##0.00000\ &quot;₽&quot;"/>
    <numFmt numFmtId="181" formatCode="#,##0.0000"/>
  </numFmts>
  <fonts count="6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indexed="8"/>
      <name val="Arial Cyr"/>
      <family val="0"/>
    </font>
    <font>
      <b/>
      <sz val="9"/>
      <color indexed="8"/>
      <name val="Arial Cyr"/>
      <family val="0"/>
    </font>
    <font>
      <sz val="9"/>
      <color indexed="6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 style="medium"/>
      <right>
        <color indexed="8"/>
      </right>
      <top style="medium"/>
      <bottom style="thin"/>
    </border>
    <border>
      <left style="thin"/>
      <right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8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>
        <color indexed="8"/>
      </left>
      <right>
        <color indexed="8"/>
      </right>
      <top style="mediumDashDot"/>
      <bottom>
        <color indexed="8"/>
      </bottom>
    </border>
    <border>
      <left>
        <color indexed="8"/>
      </left>
      <right style="mediumDashDot"/>
      <top style="mediumDashDot"/>
      <bottom>
        <color indexed="8"/>
      </bottom>
    </border>
    <border>
      <left style="mediumDashDot"/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DashDot"/>
      <top>
        <color indexed="8"/>
      </top>
      <bottom>
        <color indexed="8"/>
      </bottom>
    </border>
    <border>
      <left style="mediumDashDot"/>
      <right>
        <color indexed="8"/>
      </right>
      <top>
        <color indexed="8"/>
      </top>
      <bottom style="mediumDashDot"/>
    </border>
    <border>
      <left>
        <color indexed="8"/>
      </left>
      <right>
        <color indexed="8"/>
      </right>
      <top>
        <color indexed="8"/>
      </top>
      <bottom style="mediumDashDot"/>
    </border>
    <border>
      <left>
        <color indexed="8"/>
      </left>
      <right style="mediumDashDot"/>
      <top>
        <color indexed="8"/>
      </top>
      <bottom style="medium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 style="medium"/>
    </border>
    <border>
      <left style="thin"/>
      <right style="thin"/>
      <top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/>
      <bottom style="medium"/>
    </border>
    <border>
      <left>
        <color indexed="8"/>
      </left>
      <right style="thin"/>
      <top style="thin"/>
      <bottom style="medium"/>
    </border>
    <border>
      <left>
        <color indexed="8"/>
      </left>
      <right>
        <color indexed="8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 style="mediumDashDot"/>
      <right>
        <color indexed="8"/>
      </right>
      <top>
        <color indexed="8"/>
      </top>
      <bottom style="thin"/>
    </border>
    <border>
      <left>
        <color indexed="8"/>
      </left>
      <right style="mediumDashDot"/>
      <top>
        <color indexed="8"/>
      </top>
      <bottom style="thin"/>
    </border>
    <border>
      <left style="mediumDashDot"/>
      <right>
        <color indexed="8"/>
      </right>
      <top style="thin"/>
      <bottom>
        <color indexed="8"/>
      </bottom>
    </border>
    <border>
      <left>
        <color indexed="8"/>
      </left>
      <right style="mediumDashDot"/>
      <top style="thin"/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49" fontId="21" fillId="0" borderId="14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21" fillId="0" borderId="15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top"/>
    </xf>
    <xf numFmtId="49" fontId="21" fillId="0" borderId="17" xfId="0" applyNumberFormat="1" applyFont="1" applyBorder="1" applyAlignment="1">
      <alignment horizontal="center" vertical="top"/>
    </xf>
    <xf numFmtId="49" fontId="21" fillId="0" borderId="19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left" wrapText="1"/>
    </xf>
    <xf numFmtId="49" fontId="21" fillId="0" borderId="20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4" fontId="21" fillId="0" borderId="21" xfId="0" applyNumberFormat="1" applyFont="1" applyBorder="1" applyAlignment="1">
      <alignment horizontal="right"/>
    </xf>
    <xf numFmtId="4" fontId="21" fillId="0" borderId="22" xfId="0" applyNumberFormat="1" applyFont="1" applyBorder="1" applyAlignment="1">
      <alignment horizontal="right"/>
    </xf>
    <xf numFmtId="49" fontId="21" fillId="0" borderId="23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" fontId="21" fillId="0" borderId="11" xfId="0" applyNumberFormat="1" applyFont="1" applyBorder="1" applyAlignment="1">
      <alignment horizontal="right"/>
    </xf>
    <xf numFmtId="4" fontId="21" fillId="0" borderId="24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 wrapText="1"/>
    </xf>
    <xf numFmtId="49" fontId="22" fillId="0" borderId="23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left" wrapText="1" indent="2"/>
    </xf>
    <xf numFmtId="49" fontId="21" fillId="0" borderId="23" xfId="0" applyNumberFormat="1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right" wrapText="1"/>
    </xf>
    <xf numFmtId="49" fontId="21" fillId="0" borderId="17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vertical="top" wrapText="1"/>
    </xf>
    <xf numFmtId="49" fontId="21" fillId="0" borderId="25" xfId="0" applyNumberFormat="1" applyFont="1" applyBorder="1" applyAlignment="1">
      <alignment horizontal="center" vertical="top"/>
    </xf>
    <xf numFmtId="49" fontId="21" fillId="0" borderId="26" xfId="0" applyNumberFormat="1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1" fillId="0" borderId="27" xfId="0" applyFont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29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19" fillId="0" borderId="29" xfId="0" applyFont="1" applyBorder="1" applyAlignment="1">
      <alignment horizontal="center" vertical="top"/>
    </xf>
    <xf numFmtId="0" fontId="19" fillId="0" borderId="30" xfId="0" applyFont="1" applyBorder="1" applyAlignment="1">
      <alignment horizontal="center" vertical="top"/>
    </xf>
    <xf numFmtId="0" fontId="21" fillId="0" borderId="31" xfId="0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49" fontId="21" fillId="0" borderId="34" xfId="0" applyNumberFormat="1" applyFont="1" applyBorder="1" applyAlignment="1">
      <alignment horizontal="left" wrapText="1"/>
    </xf>
    <xf numFmtId="0" fontId="18" fillId="0" borderId="0" xfId="0" applyFont="1" applyAlignment="1">
      <alignment horizontal="center" wrapText="1"/>
    </xf>
    <xf numFmtId="0" fontId="19" fillId="0" borderId="35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18" fillId="0" borderId="0" xfId="0" applyNumberFormat="1" applyFont="1" applyAlignment="1">
      <alignment horizont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1" fillId="0" borderId="3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1" fillId="0" borderId="35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top"/>
    </xf>
    <xf numFmtId="49" fontId="21" fillId="0" borderId="12" xfId="0" applyNumberFormat="1" applyFont="1" applyBorder="1" applyAlignment="1">
      <alignment horizontal="center" vertical="top"/>
    </xf>
    <xf numFmtId="49" fontId="21" fillId="0" borderId="25" xfId="0" applyNumberFormat="1" applyFont="1" applyBorder="1" applyAlignment="1">
      <alignment horizontal="center" vertical="top"/>
    </xf>
    <xf numFmtId="49" fontId="21" fillId="0" borderId="42" xfId="0" applyNumberFormat="1" applyFont="1" applyBorder="1" applyAlignment="1">
      <alignment horizontal="center" vertical="top"/>
    </xf>
    <xf numFmtId="49" fontId="21" fillId="0" borderId="43" xfId="0" applyNumberFormat="1" applyFont="1" applyBorder="1" applyAlignment="1">
      <alignment horizontal="center" vertical="top"/>
    </xf>
    <xf numFmtId="49" fontId="22" fillId="0" borderId="10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49" fontId="22" fillId="0" borderId="20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22" fillId="0" borderId="45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0" fontId="21" fillId="0" borderId="11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indent="1"/>
    </xf>
    <xf numFmtId="49" fontId="21" fillId="0" borderId="23" xfId="0" applyNumberFormat="1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 vertical="top"/>
    </xf>
    <xf numFmtId="49" fontId="21" fillId="0" borderId="3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34" xfId="0" applyFont="1" applyBorder="1" applyAlignment="1">
      <alignment horizontal="right"/>
    </xf>
    <xf numFmtId="0" fontId="23" fillId="0" borderId="34" xfId="0" applyFont="1" applyBorder="1" applyAlignment="1">
      <alignment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49" fontId="21" fillId="0" borderId="34" xfId="0" applyNumberFormat="1" applyFont="1" applyBorder="1" applyAlignment="1">
      <alignment horizontal="left"/>
    </xf>
    <xf numFmtId="0" fontId="19" fillId="0" borderId="48" xfId="0" applyFont="1" applyBorder="1" applyAlignment="1">
      <alignment horizontal="center" vertical="top"/>
    </xf>
    <xf numFmtId="0" fontId="19" fillId="0" borderId="49" xfId="0" applyFont="1" applyBorder="1" applyAlignment="1">
      <alignment horizontal="center" vertical="top"/>
    </xf>
    <xf numFmtId="0" fontId="21" fillId="0" borderId="29" xfId="0" applyFont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3" fillId="0" borderId="11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9" fillId="0" borderId="35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9" fillId="0" borderId="35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" fillId="0" borderId="35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35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174" fontId="3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74" fontId="3" fillId="0" borderId="11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" fontId="3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center" vertical="top"/>
    </xf>
    <xf numFmtId="49" fontId="3" fillId="0" borderId="39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wrapText="1"/>
    </xf>
    <xf numFmtId="0" fontId="0" fillId="0" borderId="39" xfId="0" applyBorder="1" applyAlignment="1">
      <alignment wrapText="1"/>
    </xf>
    <xf numFmtId="0" fontId="3" fillId="0" borderId="18" xfId="0" applyFont="1" applyBorder="1" applyAlignment="1">
      <alignment vertical="center" wrapText="1"/>
    </xf>
    <xf numFmtId="0" fontId="0" fillId="0" borderId="34" xfId="0" applyBorder="1" applyAlignment="1">
      <alignment wrapText="1"/>
    </xf>
    <xf numFmtId="0" fontId="0" fillId="0" borderId="41" xfId="0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35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" fontId="3" fillId="0" borderId="39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49" fontId="3" fillId="0" borderId="35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175" fontId="3" fillId="0" borderId="11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 horizontal="left" wrapText="1"/>
    </xf>
    <xf numFmtId="4" fontId="0" fillId="0" borderId="12" xfId="0" applyNumberFormat="1" applyFill="1" applyBorder="1" applyAlignment="1">
      <alignment horizontal="left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5"/>
  <sheetViews>
    <sheetView zoomScalePageLayoutView="0" workbookViewId="0" topLeftCell="A58">
      <selection activeCell="L72" sqref="L72"/>
    </sheetView>
  </sheetViews>
  <sheetFormatPr defaultColWidth="9.00390625" defaultRowHeight="12.75"/>
  <cols>
    <col min="1" max="1" width="52.125" style="0" customWidth="1"/>
    <col min="2" max="2" width="8.75390625" style="0" customWidth="1"/>
    <col min="3" max="3" width="11.75390625" style="0" customWidth="1"/>
    <col min="4" max="4" width="10.75390625" style="0" customWidth="1"/>
    <col min="5" max="5" width="25.875" style="0" customWidth="1"/>
    <col min="6" max="6" width="19.25390625" style="0" customWidth="1"/>
    <col min="11" max="11" width="15.625" style="0" customWidth="1"/>
    <col min="12" max="15" width="12.75390625" style="0" customWidth="1"/>
    <col min="16" max="20" width="0.875" style="0" customWidth="1"/>
  </cols>
  <sheetData>
    <row r="2" spans="14:15" ht="12.75">
      <c r="N2" s="83" t="s">
        <v>320</v>
      </c>
      <c r="O2" s="83"/>
    </row>
    <row r="3" spans="1:15" ht="53.25" customHeight="1">
      <c r="A3" s="78" t="s">
        <v>479</v>
      </c>
      <c r="M3" s="85" t="s">
        <v>542</v>
      </c>
      <c r="N3" s="85"/>
      <c r="O3" s="85"/>
    </row>
    <row r="4" spans="1:15" ht="17.25" customHeight="1">
      <c r="A4" s="79" t="s">
        <v>480</v>
      </c>
      <c r="N4" s="84" t="s">
        <v>321</v>
      </c>
      <c r="O4" s="84"/>
    </row>
    <row r="5" spans="1:15" ht="12.75" customHeight="1">
      <c r="A5" s="79" t="s">
        <v>481</v>
      </c>
      <c r="M5" s="86" t="s">
        <v>543</v>
      </c>
      <c r="N5" s="86"/>
      <c r="O5" s="86"/>
    </row>
    <row r="6" spans="1:15" ht="16.5" customHeight="1">
      <c r="A6" s="79" t="s">
        <v>482</v>
      </c>
      <c r="N6" s="84" t="s">
        <v>322</v>
      </c>
      <c r="O6" s="84"/>
    </row>
    <row r="7" spans="1:15" ht="19.5" customHeight="1">
      <c r="A7" s="79" t="s">
        <v>483</v>
      </c>
      <c r="M7" s="83" t="s">
        <v>544</v>
      </c>
      <c r="N7" s="83"/>
      <c r="O7" s="83"/>
    </row>
    <row r="8" spans="14:15" ht="12.75">
      <c r="N8" s="80" t="s">
        <v>323</v>
      </c>
      <c r="O8" s="81" t="s">
        <v>324</v>
      </c>
    </row>
    <row r="9" spans="14:15" ht="12.75">
      <c r="N9" s="90" t="s">
        <v>325</v>
      </c>
      <c r="O9" s="90"/>
    </row>
    <row r="11" spans="1:15" ht="12.75" customHeight="1">
      <c r="A11" s="91" t="s">
        <v>326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37"/>
    </row>
    <row r="12" spans="1:15" ht="12.75" customHeight="1">
      <c r="A12" s="91" t="s">
        <v>327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 t="s">
        <v>328</v>
      </c>
    </row>
    <row r="13" ht="13.5" thickBot="1">
      <c r="O13" s="93"/>
    </row>
    <row r="14" spans="2:15" ht="11.25" customHeight="1">
      <c r="B14" s="94" t="s">
        <v>329</v>
      </c>
      <c r="C14" s="94"/>
      <c r="D14" s="94"/>
      <c r="N14" s="38" t="s">
        <v>330</v>
      </c>
      <c r="O14" s="39" t="s">
        <v>331</v>
      </c>
    </row>
    <row r="15" spans="1:15" ht="12.75">
      <c r="A15" s="40" t="s">
        <v>332</v>
      </c>
      <c r="N15" s="38" t="s">
        <v>333</v>
      </c>
      <c r="O15" s="41" t="s">
        <v>334</v>
      </c>
    </row>
    <row r="16" spans="1:15" ht="22.5" customHeight="1">
      <c r="A16" s="40" t="s">
        <v>335</v>
      </c>
      <c r="B16" s="82" t="s">
        <v>336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N16" s="38" t="s">
        <v>337</v>
      </c>
      <c r="O16" s="41" t="s">
        <v>338</v>
      </c>
    </row>
    <row r="17" spans="14:15" ht="12.75">
      <c r="N17" s="38" t="s">
        <v>333</v>
      </c>
      <c r="O17" s="41" t="s">
        <v>339</v>
      </c>
    </row>
    <row r="18" spans="14:15" ht="12.75">
      <c r="N18" s="38" t="s">
        <v>340</v>
      </c>
      <c r="O18" s="41" t="s">
        <v>341</v>
      </c>
    </row>
    <row r="19" spans="1:15" ht="22.5" customHeight="1">
      <c r="A19" s="40" t="s">
        <v>342</v>
      </c>
      <c r="B19" s="82" t="s">
        <v>343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38" t="s">
        <v>344</v>
      </c>
      <c r="O19" s="41" t="s">
        <v>345</v>
      </c>
    </row>
    <row r="20" spans="1:15" ht="13.5" thickBot="1">
      <c r="A20" s="40" t="s">
        <v>346</v>
      </c>
      <c r="N20" s="38" t="s">
        <v>347</v>
      </c>
      <c r="O20" s="42" t="s">
        <v>348</v>
      </c>
    </row>
    <row r="22" spans="1:15" ht="12.75">
      <c r="A22" s="100" t="s">
        <v>349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4" spans="1:15" ht="12.75" customHeight="1">
      <c r="A24" s="101" t="s">
        <v>35</v>
      </c>
      <c r="B24" s="87" t="s">
        <v>350</v>
      </c>
      <c r="C24" s="87" t="s">
        <v>351</v>
      </c>
      <c r="D24" s="87" t="s">
        <v>352</v>
      </c>
      <c r="E24" s="87" t="s">
        <v>353</v>
      </c>
      <c r="F24" s="87" t="s">
        <v>354</v>
      </c>
      <c r="G24" s="87" t="s">
        <v>355</v>
      </c>
      <c r="H24" s="87" t="s">
        <v>356</v>
      </c>
      <c r="I24" s="87" t="s">
        <v>357</v>
      </c>
      <c r="J24" s="87" t="s">
        <v>358</v>
      </c>
      <c r="K24" s="87" t="s">
        <v>359</v>
      </c>
      <c r="L24" s="95" t="s">
        <v>360</v>
      </c>
      <c r="M24" s="96"/>
      <c r="N24" s="96"/>
      <c r="O24" s="97"/>
    </row>
    <row r="25" spans="1:15" ht="21.75" customHeight="1">
      <c r="A25" s="102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43" t="s">
        <v>361</v>
      </c>
      <c r="M25" s="43" t="s">
        <v>362</v>
      </c>
      <c r="N25" s="43" t="s">
        <v>363</v>
      </c>
      <c r="O25" s="98" t="s">
        <v>364</v>
      </c>
    </row>
    <row r="26" spans="1:15" ht="33.75" customHeight="1">
      <c r="A26" s="103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44" t="s">
        <v>365</v>
      </c>
      <c r="M26" s="44" t="s">
        <v>366</v>
      </c>
      <c r="N26" s="44" t="s">
        <v>367</v>
      </c>
      <c r="O26" s="99"/>
    </row>
    <row r="27" spans="1:15" ht="13.5" thickBot="1">
      <c r="A27" s="45" t="s">
        <v>6</v>
      </c>
      <c r="B27" s="46" t="s">
        <v>7</v>
      </c>
      <c r="C27" s="46" t="s">
        <v>8</v>
      </c>
      <c r="D27" s="46" t="s">
        <v>9</v>
      </c>
      <c r="E27" s="46" t="s">
        <v>10</v>
      </c>
      <c r="F27" s="46" t="s">
        <v>13</v>
      </c>
      <c r="G27" s="46" t="s">
        <v>13</v>
      </c>
      <c r="H27" s="46" t="s">
        <v>13</v>
      </c>
      <c r="I27" s="46" t="s">
        <v>13</v>
      </c>
      <c r="J27" s="46" t="s">
        <v>13</v>
      </c>
      <c r="K27" s="46" t="s">
        <v>13</v>
      </c>
      <c r="L27" s="46" t="s">
        <v>70</v>
      </c>
      <c r="M27" s="46" t="s">
        <v>71</v>
      </c>
      <c r="N27" s="46" t="s">
        <v>315</v>
      </c>
      <c r="O27" s="47" t="s">
        <v>368</v>
      </c>
    </row>
    <row r="28" spans="1:15" ht="12.75">
      <c r="A28" s="48" t="s">
        <v>369</v>
      </c>
      <c r="B28" s="49" t="s">
        <v>370</v>
      </c>
      <c r="C28" s="50" t="s">
        <v>371</v>
      </c>
      <c r="D28" s="50" t="s">
        <v>371</v>
      </c>
      <c r="E28" s="50" t="s">
        <v>371</v>
      </c>
      <c r="F28" s="50" t="s">
        <v>371</v>
      </c>
      <c r="G28" s="50" t="s">
        <v>371</v>
      </c>
      <c r="H28" s="50" t="s">
        <v>371</v>
      </c>
      <c r="I28" s="50" t="s">
        <v>371</v>
      </c>
      <c r="J28" s="50" t="s">
        <v>371</v>
      </c>
      <c r="K28" s="50" t="s">
        <v>371</v>
      </c>
      <c r="L28" s="51"/>
      <c r="M28" s="51"/>
      <c r="N28" s="51"/>
      <c r="O28" s="52"/>
    </row>
    <row r="29" spans="1:15" ht="12.75">
      <c r="A29" s="48" t="s">
        <v>372</v>
      </c>
      <c r="B29" s="53" t="s">
        <v>373</v>
      </c>
      <c r="C29" s="54" t="s">
        <v>371</v>
      </c>
      <c r="D29" s="54" t="s">
        <v>371</v>
      </c>
      <c r="E29" s="54" t="s">
        <v>371</v>
      </c>
      <c r="F29" s="54" t="s">
        <v>371</v>
      </c>
      <c r="G29" s="54" t="s">
        <v>371</v>
      </c>
      <c r="H29" s="54" t="s">
        <v>371</v>
      </c>
      <c r="I29" s="54" t="s">
        <v>371</v>
      </c>
      <c r="J29" s="54" t="s">
        <v>371</v>
      </c>
      <c r="K29" s="54" t="s">
        <v>371</v>
      </c>
      <c r="L29" s="55"/>
      <c r="M29" s="55"/>
      <c r="N29" s="55"/>
      <c r="O29" s="56"/>
    </row>
    <row r="30" spans="1:15" ht="12.75">
      <c r="A30" s="57" t="s">
        <v>374</v>
      </c>
      <c r="B30" s="58" t="s">
        <v>375</v>
      </c>
      <c r="C30" s="59" t="s">
        <v>376</v>
      </c>
      <c r="D30" s="60" t="s">
        <v>376</v>
      </c>
      <c r="E30" s="60" t="s">
        <v>377</v>
      </c>
      <c r="F30" s="60" t="s">
        <v>378</v>
      </c>
      <c r="G30" s="60" t="s">
        <v>379</v>
      </c>
      <c r="H30" s="60" t="s">
        <v>376</v>
      </c>
      <c r="I30" s="60" t="s">
        <v>376</v>
      </c>
      <c r="J30" s="60" t="s">
        <v>380</v>
      </c>
      <c r="K30" s="60" t="s">
        <v>381</v>
      </c>
      <c r="L30" s="55">
        <v>112574324.65</v>
      </c>
      <c r="M30" s="55">
        <v>112574324.65</v>
      </c>
      <c r="N30" s="55">
        <v>112574324.65</v>
      </c>
      <c r="O30" s="56"/>
    </row>
    <row r="31" spans="1:15" ht="12.75">
      <c r="A31" s="61" t="s">
        <v>382</v>
      </c>
      <c r="B31" s="62" t="s">
        <v>383</v>
      </c>
      <c r="C31" s="60" t="s">
        <v>384</v>
      </c>
      <c r="D31" s="60" t="s">
        <v>376</v>
      </c>
      <c r="E31" s="60" t="s">
        <v>377</v>
      </c>
      <c r="F31" s="60" t="s">
        <v>378</v>
      </c>
      <c r="G31" s="60" t="s">
        <v>379</v>
      </c>
      <c r="H31" s="60" t="s">
        <v>376</v>
      </c>
      <c r="I31" s="60" t="s">
        <v>384</v>
      </c>
      <c r="J31" s="60" t="s">
        <v>380</v>
      </c>
      <c r="K31" s="60" t="s">
        <v>381</v>
      </c>
      <c r="L31" s="63">
        <v>46049.77</v>
      </c>
      <c r="M31" s="63">
        <v>46049.77</v>
      </c>
      <c r="N31" s="63">
        <v>46049.77</v>
      </c>
      <c r="O31" s="56"/>
    </row>
    <row r="32" spans="1:15" ht="12.75">
      <c r="A32" s="61" t="s">
        <v>385</v>
      </c>
      <c r="B32" s="62" t="s">
        <v>386</v>
      </c>
      <c r="C32" s="60" t="s">
        <v>384</v>
      </c>
      <c r="D32" s="60" t="s">
        <v>387</v>
      </c>
      <c r="E32" s="60" t="s">
        <v>377</v>
      </c>
      <c r="F32" s="60" t="s">
        <v>388</v>
      </c>
      <c r="G32" s="60" t="s">
        <v>7</v>
      </c>
      <c r="H32" s="60" t="s">
        <v>387</v>
      </c>
      <c r="I32" s="60" t="s">
        <v>384</v>
      </c>
      <c r="J32" s="60" t="s">
        <v>380</v>
      </c>
      <c r="K32" s="60" t="s">
        <v>381</v>
      </c>
      <c r="L32" s="63">
        <v>46049.77</v>
      </c>
      <c r="M32" s="63">
        <v>46049.77</v>
      </c>
      <c r="N32" s="63">
        <v>46049.77</v>
      </c>
      <c r="O32" s="56"/>
    </row>
    <row r="33" spans="1:15" ht="22.5">
      <c r="A33" s="61" t="s">
        <v>389</v>
      </c>
      <c r="B33" s="62" t="s">
        <v>390</v>
      </c>
      <c r="C33" s="60" t="s">
        <v>391</v>
      </c>
      <c r="D33" s="60" t="s">
        <v>376</v>
      </c>
      <c r="E33" s="60" t="s">
        <v>377</v>
      </c>
      <c r="F33" s="60" t="s">
        <v>378</v>
      </c>
      <c r="G33" s="60" t="s">
        <v>379</v>
      </c>
      <c r="H33" s="60" t="s">
        <v>376</v>
      </c>
      <c r="I33" s="60" t="s">
        <v>391</v>
      </c>
      <c r="J33" s="60" t="s">
        <v>380</v>
      </c>
      <c r="K33" s="60" t="s">
        <v>381</v>
      </c>
      <c r="L33" s="63">
        <v>112528274.88</v>
      </c>
      <c r="M33" s="63">
        <v>112528274.88</v>
      </c>
      <c r="N33" s="63">
        <v>112528274.88</v>
      </c>
      <c r="O33" s="56"/>
    </row>
    <row r="34" spans="1:15" ht="12.75">
      <c r="A34" s="61" t="s">
        <v>392</v>
      </c>
      <c r="B34" s="62"/>
      <c r="C34" s="60" t="s">
        <v>391</v>
      </c>
      <c r="D34" s="60" t="s">
        <v>393</v>
      </c>
      <c r="E34" s="60" t="s">
        <v>377</v>
      </c>
      <c r="F34" s="60" t="s">
        <v>394</v>
      </c>
      <c r="G34" s="60" t="s">
        <v>7</v>
      </c>
      <c r="H34" s="60" t="s">
        <v>393</v>
      </c>
      <c r="I34" s="60" t="s">
        <v>391</v>
      </c>
      <c r="J34" s="60" t="s">
        <v>380</v>
      </c>
      <c r="K34" s="60" t="s">
        <v>381</v>
      </c>
      <c r="L34" s="63">
        <v>8298070</v>
      </c>
      <c r="M34" s="63">
        <v>8298070</v>
      </c>
      <c r="N34" s="63">
        <v>8298070</v>
      </c>
      <c r="O34" s="56"/>
    </row>
    <row r="35" spans="1:15" ht="12.75">
      <c r="A35" s="61" t="s">
        <v>395</v>
      </c>
      <c r="B35" s="62"/>
      <c r="C35" s="60" t="s">
        <v>391</v>
      </c>
      <c r="D35" s="60" t="s">
        <v>396</v>
      </c>
      <c r="E35" s="60" t="s">
        <v>377</v>
      </c>
      <c r="F35" s="60" t="s">
        <v>397</v>
      </c>
      <c r="G35" s="60" t="s">
        <v>7</v>
      </c>
      <c r="H35" s="60" t="s">
        <v>396</v>
      </c>
      <c r="I35" s="60" t="s">
        <v>391</v>
      </c>
      <c r="J35" s="60" t="s">
        <v>380</v>
      </c>
      <c r="K35" s="60" t="s">
        <v>381</v>
      </c>
      <c r="L35" s="63">
        <v>7904.88</v>
      </c>
      <c r="M35" s="63">
        <v>7904.88</v>
      </c>
      <c r="N35" s="63">
        <v>7904.88</v>
      </c>
      <c r="O35" s="56"/>
    </row>
    <row r="36" spans="1:15" ht="45">
      <c r="A36" s="61" t="s">
        <v>398</v>
      </c>
      <c r="B36" s="62" t="s">
        <v>399</v>
      </c>
      <c r="C36" s="60" t="s">
        <v>391</v>
      </c>
      <c r="D36" s="60" t="s">
        <v>393</v>
      </c>
      <c r="E36" s="60" t="s">
        <v>377</v>
      </c>
      <c r="F36" s="60" t="s">
        <v>378</v>
      </c>
      <c r="G36" s="60" t="s">
        <v>9</v>
      </c>
      <c r="H36" s="60" t="s">
        <v>393</v>
      </c>
      <c r="I36" s="60" t="s">
        <v>391</v>
      </c>
      <c r="J36" s="60" t="s">
        <v>380</v>
      </c>
      <c r="K36" s="60" t="s">
        <v>381</v>
      </c>
      <c r="L36" s="63">
        <v>104222300</v>
      </c>
      <c r="M36" s="63">
        <v>104222300</v>
      </c>
      <c r="N36" s="63">
        <v>104222300</v>
      </c>
      <c r="O36" s="56"/>
    </row>
    <row r="37" spans="1:15" ht="45">
      <c r="A37" s="61" t="s">
        <v>400</v>
      </c>
      <c r="B37" s="62" t="s">
        <v>399</v>
      </c>
      <c r="C37" s="60" t="s">
        <v>391</v>
      </c>
      <c r="D37" s="60" t="s">
        <v>393</v>
      </c>
      <c r="E37" s="60" t="s">
        <v>401</v>
      </c>
      <c r="F37" s="60" t="s">
        <v>402</v>
      </c>
      <c r="G37" s="60" t="s">
        <v>9</v>
      </c>
      <c r="H37" s="60" t="s">
        <v>393</v>
      </c>
      <c r="I37" s="60" t="s">
        <v>391</v>
      </c>
      <c r="J37" s="60" t="s">
        <v>380</v>
      </c>
      <c r="K37" s="60" t="s">
        <v>381</v>
      </c>
      <c r="L37" s="63">
        <v>36527000</v>
      </c>
      <c r="M37" s="63">
        <v>36527000</v>
      </c>
      <c r="N37" s="63">
        <v>36527000</v>
      </c>
      <c r="O37" s="56"/>
    </row>
    <row r="38" spans="1:15" ht="45">
      <c r="A38" s="61" t="s">
        <v>400</v>
      </c>
      <c r="B38" s="62" t="s">
        <v>399</v>
      </c>
      <c r="C38" s="60" t="s">
        <v>391</v>
      </c>
      <c r="D38" s="60" t="s">
        <v>393</v>
      </c>
      <c r="E38" s="60" t="s">
        <v>403</v>
      </c>
      <c r="F38" s="60" t="s">
        <v>404</v>
      </c>
      <c r="G38" s="60" t="s">
        <v>9</v>
      </c>
      <c r="H38" s="60" t="s">
        <v>393</v>
      </c>
      <c r="I38" s="60" t="s">
        <v>391</v>
      </c>
      <c r="J38" s="60" t="s">
        <v>380</v>
      </c>
      <c r="K38" s="60" t="s">
        <v>381</v>
      </c>
      <c r="L38" s="63">
        <v>42765100</v>
      </c>
      <c r="M38" s="63">
        <v>42765100</v>
      </c>
      <c r="N38" s="63">
        <v>42765100</v>
      </c>
      <c r="O38" s="56"/>
    </row>
    <row r="39" spans="1:15" ht="45">
      <c r="A39" s="61" t="s">
        <v>400</v>
      </c>
      <c r="B39" s="62" t="s">
        <v>399</v>
      </c>
      <c r="C39" s="60" t="s">
        <v>391</v>
      </c>
      <c r="D39" s="60" t="s">
        <v>393</v>
      </c>
      <c r="E39" s="60" t="s">
        <v>405</v>
      </c>
      <c r="F39" s="60" t="s">
        <v>404</v>
      </c>
      <c r="G39" s="60" t="s">
        <v>9</v>
      </c>
      <c r="H39" s="60" t="s">
        <v>393</v>
      </c>
      <c r="I39" s="60" t="s">
        <v>391</v>
      </c>
      <c r="J39" s="60" t="s">
        <v>380</v>
      </c>
      <c r="K39" s="60" t="s">
        <v>381</v>
      </c>
      <c r="L39" s="63">
        <v>24930200</v>
      </c>
      <c r="M39" s="63">
        <v>24930200</v>
      </c>
      <c r="N39" s="63">
        <v>24930200</v>
      </c>
      <c r="O39" s="56"/>
    </row>
    <row r="40" spans="1:15" ht="12.75">
      <c r="A40" s="57" t="s">
        <v>406</v>
      </c>
      <c r="B40" s="58" t="s">
        <v>407</v>
      </c>
      <c r="C40" s="59" t="s">
        <v>376</v>
      </c>
      <c r="D40" s="60" t="s">
        <v>376</v>
      </c>
      <c r="E40" s="60" t="s">
        <v>377</v>
      </c>
      <c r="F40" s="60" t="s">
        <v>378</v>
      </c>
      <c r="G40" s="60" t="s">
        <v>379</v>
      </c>
      <c r="H40" s="60" t="s">
        <v>376</v>
      </c>
      <c r="I40" s="60" t="s">
        <v>376</v>
      </c>
      <c r="J40" s="60" t="s">
        <v>380</v>
      </c>
      <c r="K40" s="60" t="s">
        <v>381</v>
      </c>
      <c r="L40" s="55"/>
      <c r="M40" s="55"/>
      <c r="N40" s="55"/>
      <c r="O40" s="56"/>
    </row>
    <row r="41" spans="1:15" ht="21.75">
      <c r="A41" s="57" t="s">
        <v>408</v>
      </c>
      <c r="B41" s="58" t="s">
        <v>409</v>
      </c>
      <c r="C41" s="59" t="s">
        <v>410</v>
      </c>
      <c r="D41" s="60" t="s">
        <v>410</v>
      </c>
      <c r="E41" s="60" t="s">
        <v>411</v>
      </c>
      <c r="F41" s="60" t="s">
        <v>404</v>
      </c>
      <c r="G41" s="60" t="s">
        <v>9</v>
      </c>
      <c r="H41" s="60" t="s">
        <v>410</v>
      </c>
      <c r="I41" s="60" t="s">
        <v>410</v>
      </c>
      <c r="J41" s="60" t="s">
        <v>380</v>
      </c>
      <c r="K41" s="60" t="s">
        <v>381</v>
      </c>
      <c r="L41" s="55"/>
      <c r="M41" s="55"/>
      <c r="N41" s="55"/>
      <c r="O41" s="56"/>
    </row>
    <row r="42" spans="1:15" ht="21.75">
      <c r="A42" s="57" t="s">
        <v>408</v>
      </c>
      <c r="B42" s="58" t="s">
        <v>409</v>
      </c>
      <c r="C42" s="59" t="s">
        <v>410</v>
      </c>
      <c r="D42" s="60" t="s">
        <v>410</v>
      </c>
      <c r="E42" s="60" t="s">
        <v>412</v>
      </c>
      <c r="F42" s="60" t="s">
        <v>378</v>
      </c>
      <c r="G42" s="60" t="s">
        <v>10</v>
      </c>
      <c r="H42" s="60" t="s">
        <v>410</v>
      </c>
      <c r="I42" s="60" t="s">
        <v>410</v>
      </c>
      <c r="J42" s="60" t="s">
        <v>380</v>
      </c>
      <c r="K42" s="60" t="s">
        <v>381</v>
      </c>
      <c r="L42" s="55"/>
      <c r="M42" s="55"/>
      <c r="N42" s="55"/>
      <c r="O42" s="56"/>
    </row>
    <row r="43" spans="1:15" ht="21.75">
      <c r="A43" s="57" t="s">
        <v>408</v>
      </c>
      <c r="B43" s="58" t="s">
        <v>409</v>
      </c>
      <c r="C43" s="59" t="s">
        <v>410</v>
      </c>
      <c r="D43" s="60" t="s">
        <v>410</v>
      </c>
      <c r="E43" s="60" t="s">
        <v>413</v>
      </c>
      <c r="F43" s="60" t="s">
        <v>402</v>
      </c>
      <c r="G43" s="60" t="s">
        <v>9</v>
      </c>
      <c r="H43" s="60" t="s">
        <v>410</v>
      </c>
      <c r="I43" s="60" t="s">
        <v>410</v>
      </c>
      <c r="J43" s="60" t="s">
        <v>380</v>
      </c>
      <c r="K43" s="60" t="s">
        <v>381</v>
      </c>
      <c r="L43" s="55"/>
      <c r="M43" s="55"/>
      <c r="N43" s="55"/>
      <c r="O43" s="56"/>
    </row>
    <row r="44" spans="1:15" ht="21.75">
      <c r="A44" s="57" t="s">
        <v>408</v>
      </c>
      <c r="B44" s="58" t="s">
        <v>409</v>
      </c>
      <c r="C44" s="59" t="s">
        <v>410</v>
      </c>
      <c r="D44" s="60" t="s">
        <v>410</v>
      </c>
      <c r="E44" s="60" t="s">
        <v>401</v>
      </c>
      <c r="F44" s="60" t="s">
        <v>402</v>
      </c>
      <c r="G44" s="60" t="s">
        <v>9</v>
      </c>
      <c r="H44" s="60" t="s">
        <v>410</v>
      </c>
      <c r="I44" s="60" t="s">
        <v>410</v>
      </c>
      <c r="J44" s="60" t="s">
        <v>380</v>
      </c>
      <c r="K44" s="60" t="s">
        <v>381</v>
      </c>
      <c r="L44" s="55"/>
      <c r="M44" s="55"/>
      <c r="N44" s="55"/>
      <c r="O44" s="56"/>
    </row>
    <row r="45" spans="1:15" ht="12.75">
      <c r="A45" s="57" t="s">
        <v>414</v>
      </c>
      <c r="B45" s="58" t="s">
        <v>415</v>
      </c>
      <c r="C45" s="59" t="s">
        <v>376</v>
      </c>
      <c r="D45" s="60" t="s">
        <v>376</v>
      </c>
      <c r="E45" s="60" t="s">
        <v>377</v>
      </c>
      <c r="F45" s="60" t="s">
        <v>378</v>
      </c>
      <c r="G45" s="60" t="s">
        <v>379</v>
      </c>
      <c r="H45" s="60" t="s">
        <v>376</v>
      </c>
      <c r="I45" s="60" t="s">
        <v>376</v>
      </c>
      <c r="J45" s="60" t="s">
        <v>380</v>
      </c>
      <c r="K45" s="60" t="s">
        <v>381</v>
      </c>
      <c r="L45" s="55"/>
      <c r="M45" s="55"/>
      <c r="N45" s="55"/>
      <c r="O45" s="56"/>
    </row>
    <row r="46" spans="1:15" ht="12.75">
      <c r="A46" s="57" t="s">
        <v>416</v>
      </c>
      <c r="B46" s="58" t="s">
        <v>417</v>
      </c>
      <c r="C46" s="59" t="s">
        <v>376</v>
      </c>
      <c r="D46" s="60" t="s">
        <v>376</v>
      </c>
      <c r="E46" s="60" t="s">
        <v>377</v>
      </c>
      <c r="F46" s="60" t="s">
        <v>378</v>
      </c>
      <c r="G46" s="60" t="s">
        <v>379</v>
      </c>
      <c r="H46" s="60" t="s">
        <v>376</v>
      </c>
      <c r="I46" s="60" t="s">
        <v>376</v>
      </c>
      <c r="J46" s="60" t="s">
        <v>380</v>
      </c>
      <c r="K46" s="60" t="s">
        <v>381</v>
      </c>
      <c r="L46" s="55">
        <v>112574324.65</v>
      </c>
      <c r="M46" s="55">
        <v>112574324.65</v>
      </c>
      <c r="N46" s="55">
        <v>112574324.65</v>
      </c>
      <c r="O46" s="56"/>
    </row>
    <row r="47" spans="1:15" ht="12.75">
      <c r="A47" s="61" t="s">
        <v>418</v>
      </c>
      <c r="B47" s="62" t="s">
        <v>419</v>
      </c>
      <c r="C47" s="60" t="s">
        <v>376</v>
      </c>
      <c r="D47" s="60" t="s">
        <v>376</v>
      </c>
      <c r="E47" s="60" t="s">
        <v>377</v>
      </c>
      <c r="F47" s="60" t="s">
        <v>378</v>
      </c>
      <c r="G47" s="60" t="s">
        <v>379</v>
      </c>
      <c r="H47" s="60" t="s">
        <v>376</v>
      </c>
      <c r="I47" s="60" t="s">
        <v>376</v>
      </c>
      <c r="J47" s="60" t="s">
        <v>380</v>
      </c>
      <c r="K47" s="60" t="s">
        <v>381</v>
      </c>
      <c r="L47" s="63">
        <v>69039300</v>
      </c>
      <c r="M47" s="63">
        <v>69039300</v>
      </c>
      <c r="N47" s="63">
        <v>69039300</v>
      </c>
      <c r="O47" s="56"/>
    </row>
    <row r="48" spans="1:15" ht="12.75">
      <c r="A48" s="61" t="s">
        <v>420</v>
      </c>
      <c r="B48" s="62" t="s">
        <v>421</v>
      </c>
      <c r="C48" s="60" t="s">
        <v>422</v>
      </c>
      <c r="D48" s="60" t="s">
        <v>376</v>
      </c>
      <c r="E48" s="60" t="s">
        <v>377</v>
      </c>
      <c r="F48" s="60" t="s">
        <v>378</v>
      </c>
      <c r="G48" s="60" t="s">
        <v>379</v>
      </c>
      <c r="H48" s="60" t="s">
        <v>376</v>
      </c>
      <c r="I48" s="60" t="s">
        <v>376</v>
      </c>
      <c r="J48" s="60" t="s">
        <v>380</v>
      </c>
      <c r="K48" s="60" t="s">
        <v>381</v>
      </c>
      <c r="L48" s="63">
        <v>53059210</v>
      </c>
      <c r="M48" s="63">
        <v>53059210</v>
      </c>
      <c r="N48" s="63">
        <v>53059210</v>
      </c>
      <c r="O48" s="56"/>
    </row>
    <row r="49" spans="1:15" ht="12.75">
      <c r="A49" s="61" t="s">
        <v>423</v>
      </c>
      <c r="B49" s="62" t="s">
        <v>421</v>
      </c>
      <c r="C49" s="60" t="s">
        <v>422</v>
      </c>
      <c r="D49" s="60" t="s">
        <v>424</v>
      </c>
      <c r="E49" s="60" t="s">
        <v>401</v>
      </c>
      <c r="F49" s="60" t="s">
        <v>425</v>
      </c>
      <c r="G49" s="60" t="s">
        <v>9</v>
      </c>
      <c r="H49" s="60" t="s">
        <v>424</v>
      </c>
      <c r="I49" s="60" t="s">
        <v>376</v>
      </c>
      <c r="J49" s="60" t="s">
        <v>380</v>
      </c>
      <c r="K49" s="60" t="s">
        <v>381</v>
      </c>
      <c r="L49" s="63">
        <v>1341015</v>
      </c>
      <c r="M49" s="63">
        <v>1341015</v>
      </c>
      <c r="N49" s="63">
        <v>1341015</v>
      </c>
      <c r="O49" s="56"/>
    </row>
    <row r="50" spans="1:15" ht="22.5">
      <c r="A50" s="61" t="s">
        <v>426</v>
      </c>
      <c r="B50" s="62" t="s">
        <v>421</v>
      </c>
      <c r="C50" s="60" t="s">
        <v>422</v>
      </c>
      <c r="D50" s="60" t="s">
        <v>427</v>
      </c>
      <c r="E50" s="60" t="s">
        <v>401</v>
      </c>
      <c r="F50" s="60" t="s">
        <v>428</v>
      </c>
      <c r="G50" s="60" t="s">
        <v>9</v>
      </c>
      <c r="H50" s="60" t="s">
        <v>427</v>
      </c>
      <c r="I50" s="60" t="s">
        <v>376</v>
      </c>
      <c r="J50" s="60" t="s">
        <v>380</v>
      </c>
      <c r="K50" s="60" t="s">
        <v>381</v>
      </c>
      <c r="L50" s="63">
        <v>5000</v>
      </c>
      <c r="M50" s="63">
        <v>5000</v>
      </c>
      <c r="N50" s="63">
        <v>5000</v>
      </c>
      <c r="O50" s="56"/>
    </row>
    <row r="51" spans="1:15" ht="12.75">
      <c r="A51" s="61" t="s">
        <v>423</v>
      </c>
      <c r="B51" s="62" t="s">
        <v>421</v>
      </c>
      <c r="C51" s="60" t="s">
        <v>422</v>
      </c>
      <c r="D51" s="60" t="s">
        <v>424</v>
      </c>
      <c r="E51" s="60" t="s">
        <v>403</v>
      </c>
      <c r="F51" s="60" t="s">
        <v>429</v>
      </c>
      <c r="G51" s="60" t="s">
        <v>9</v>
      </c>
      <c r="H51" s="60" t="s">
        <v>424</v>
      </c>
      <c r="I51" s="60" t="s">
        <v>376</v>
      </c>
      <c r="J51" s="60" t="s">
        <v>380</v>
      </c>
      <c r="K51" s="60" t="s">
        <v>381</v>
      </c>
      <c r="L51" s="63">
        <v>32471659</v>
      </c>
      <c r="M51" s="63">
        <v>32471659</v>
      </c>
      <c r="N51" s="63">
        <v>32471659</v>
      </c>
      <c r="O51" s="56"/>
    </row>
    <row r="52" spans="1:15" ht="12.75">
      <c r="A52" s="61" t="s">
        <v>423</v>
      </c>
      <c r="B52" s="62" t="s">
        <v>421</v>
      </c>
      <c r="C52" s="60" t="s">
        <v>422</v>
      </c>
      <c r="D52" s="60" t="s">
        <v>424</v>
      </c>
      <c r="E52" s="60" t="s">
        <v>405</v>
      </c>
      <c r="F52" s="60" t="s">
        <v>429</v>
      </c>
      <c r="G52" s="60" t="s">
        <v>9</v>
      </c>
      <c r="H52" s="60" t="s">
        <v>424</v>
      </c>
      <c r="I52" s="60" t="s">
        <v>376</v>
      </c>
      <c r="J52" s="60" t="s">
        <v>380</v>
      </c>
      <c r="K52" s="60" t="s">
        <v>381</v>
      </c>
      <c r="L52" s="63">
        <v>19101536</v>
      </c>
      <c r="M52" s="63">
        <v>19101536</v>
      </c>
      <c r="N52" s="63">
        <v>19101536</v>
      </c>
      <c r="O52" s="56"/>
    </row>
    <row r="53" spans="1:15" ht="22.5">
      <c r="A53" s="61" t="s">
        <v>426</v>
      </c>
      <c r="B53" s="62" t="s">
        <v>421</v>
      </c>
      <c r="C53" s="60" t="s">
        <v>422</v>
      </c>
      <c r="D53" s="60" t="s">
        <v>427</v>
      </c>
      <c r="E53" s="60" t="s">
        <v>403</v>
      </c>
      <c r="F53" s="60" t="s">
        <v>430</v>
      </c>
      <c r="G53" s="60" t="s">
        <v>9</v>
      </c>
      <c r="H53" s="60" t="s">
        <v>427</v>
      </c>
      <c r="I53" s="60" t="s">
        <v>376</v>
      </c>
      <c r="J53" s="60" t="s">
        <v>380</v>
      </c>
      <c r="K53" s="60" t="s">
        <v>381</v>
      </c>
      <c r="L53" s="63">
        <v>80000</v>
      </c>
      <c r="M53" s="63">
        <v>80000</v>
      </c>
      <c r="N53" s="63">
        <v>80000</v>
      </c>
      <c r="O53" s="56"/>
    </row>
    <row r="54" spans="1:15" ht="22.5">
      <c r="A54" s="61" t="s">
        <v>426</v>
      </c>
      <c r="B54" s="62" t="s">
        <v>421</v>
      </c>
      <c r="C54" s="60" t="s">
        <v>422</v>
      </c>
      <c r="D54" s="60" t="s">
        <v>427</v>
      </c>
      <c r="E54" s="60" t="s">
        <v>405</v>
      </c>
      <c r="F54" s="60" t="s">
        <v>430</v>
      </c>
      <c r="G54" s="60" t="s">
        <v>9</v>
      </c>
      <c r="H54" s="60" t="s">
        <v>427</v>
      </c>
      <c r="I54" s="60" t="s">
        <v>376</v>
      </c>
      <c r="J54" s="60" t="s">
        <v>380</v>
      </c>
      <c r="K54" s="60" t="s">
        <v>381</v>
      </c>
      <c r="L54" s="63">
        <v>60000</v>
      </c>
      <c r="M54" s="63">
        <v>60000</v>
      </c>
      <c r="N54" s="63">
        <v>60000</v>
      </c>
      <c r="O54" s="56"/>
    </row>
    <row r="55" spans="1:15" ht="33.75">
      <c r="A55" s="61" t="s">
        <v>431</v>
      </c>
      <c r="B55" s="62" t="s">
        <v>432</v>
      </c>
      <c r="C55" s="60" t="s">
        <v>433</v>
      </c>
      <c r="D55" s="60" t="s">
        <v>376</v>
      </c>
      <c r="E55" s="60" t="s">
        <v>377</v>
      </c>
      <c r="F55" s="60" t="s">
        <v>378</v>
      </c>
      <c r="G55" s="60" t="s">
        <v>379</v>
      </c>
      <c r="H55" s="60" t="s">
        <v>376</v>
      </c>
      <c r="I55" s="60" t="s">
        <v>376</v>
      </c>
      <c r="J55" s="60" t="s">
        <v>380</v>
      </c>
      <c r="K55" s="60" t="s">
        <v>381</v>
      </c>
      <c r="L55" s="63">
        <v>15980090</v>
      </c>
      <c r="M55" s="63">
        <v>15980090</v>
      </c>
      <c r="N55" s="63">
        <v>15980090</v>
      </c>
      <c r="O55" s="56"/>
    </row>
    <row r="56" spans="1:15" ht="12.75">
      <c r="A56" s="61" t="s">
        <v>434</v>
      </c>
      <c r="B56" s="62" t="s">
        <v>435</v>
      </c>
      <c r="C56" s="60" t="s">
        <v>433</v>
      </c>
      <c r="D56" s="60" t="s">
        <v>436</v>
      </c>
      <c r="E56" s="60" t="s">
        <v>401</v>
      </c>
      <c r="F56" s="60" t="s">
        <v>437</v>
      </c>
      <c r="G56" s="60" t="s">
        <v>9</v>
      </c>
      <c r="H56" s="60" t="s">
        <v>436</v>
      </c>
      <c r="I56" s="60" t="s">
        <v>376</v>
      </c>
      <c r="J56" s="60" t="s">
        <v>380</v>
      </c>
      <c r="K56" s="60" t="s">
        <v>381</v>
      </c>
      <c r="L56" s="63">
        <v>404985</v>
      </c>
      <c r="M56" s="63">
        <v>404985</v>
      </c>
      <c r="N56" s="63">
        <v>404985</v>
      </c>
      <c r="O56" s="56"/>
    </row>
    <row r="57" spans="1:15" ht="12.75">
      <c r="A57" s="61" t="s">
        <v>434</v>
      </c>
      <c r="B57" s="62" t="s">
        <v>435</v>
      </c>
      <c r="C57" s="60" t="s">
        <v>433</v>
      </c>
      <c r="D57" s="60" t="s">
        <v>436</v>
      </c>
      <c r="E57" s="60" t="s">
        <v>403</v>
      </c>
      <c r="F57" s="60" t="s">
        <v>438</v>
      </c>
      <c r="G57" s="60" t="s">
        <v>9</v>
      </c>
      <c r="H57" s="60" t="s">
        <v>436</v>
      </c>
      <c r="I57" s="60" t="s">
        <v>376</v>
      </c>
      <c r="J57" s="60" t="s">
        <v>380</v>
      </c>
      <c r="K57" s="60" t="s">
        <v>381</v>
      </c>
      <c r="L57" s="63">
        <v>9806441</v>
      </c>
      <c r="M57" s="63">
        <v>9806441</v>
      </c>
      <c r="N57" s="63">
        <v>9806441</v>
      </c>
      <c r="O57" s="56"/>
    </row>
    <row r="58" spans="1:15" ht="12.75">
      <c r="A58" s="61" t="s">
        <v>434</v>
      </c>
      <c r="B58" s="62" t="s">
        <v>435</v>
      </c>
      <c r="C58" s="60" t="s">
        <v>433</v>
      </c>
      <c r="D58" s="60" t="s">
        <v>436</v>
      </c>
      <c r="E58" s="60" t="s">
        <v>405</v>
      </c>
      <c r="F58" s="60" t="s">
        <v>438</v>
      </c>
      <c r="G58" s="60" t="s">
        <v>9</v>
      </c>
      <c r="H58" s="60" t="s">
        <v>436</v>
      </c>
      <c r="I58" s="60" t="s">
        <v>376</v>
      </c>
      <c r="J58" s="60" t="s">
        <v>380</v>
      </c>
      <c r="K58" s="60" t="s">
        <v>381</v>
      </c>
      <c r="L58" s="63">
        <v>5768664</v>
      </c>
      <c r="M58" s="63">
        <v>5768664</v>
      </c>
      <c r="N58" s="63">
        <v>5768664</v>
      </c>
      <c r="O58" s="56"/>
    </row>
    <row r="59" spans="1:15" ht="12.75">
      <c r="A59" s="61" t="s">
        <v>439</v>
      </c>
      <c r="B59" s="62" t="s">
        <v>440</v>
      </c>
      <c r="C59" s="60" t="s">
        <v>441</v>
      </c>
      <c r="D59" s="60" t="s">
        <v>376</v>
      </c>
      <c r="E59" s="60" t="s">
        <v>377</v>
      </c>
      <c r="F59" s="60" t="s">
        <v>378</v>
      </c>
      <c r="G59" s="60" t="s">
        <v>379</v>
      </c>
      <c r="H59" s="60" t="s">
        <v>376</v>
      </c>
      <c r="I59" s="60" t="s">
        <v>376</v>
      </c>
      <c r="J59" s="60" t="s">
        <v>380</v>
      </c>
      <c r="K59" s="60" t="s">
        <v>381</v>
      </c>
      <c r="L59" s="63">
        <v>4905000</v>
      </c>
      <c r="M59" s="63">
        <v>4905000</v>
      </c>
      <c r="N59" s="63">
        <v>4905000</v>
      </c>
      <c r="O59" s="56"/>
    </row>
    <row r="60" spans="1:15" ht="12.75">
      <c r="A60" s="61" t="s">
        <v>442</v>
      </c>
      <c r="B60" s="62" t="s">
        <v>443</v>
      </c>
      <c r="C60" s="60" t="s">
        <v>444</v>
      </c>
      <c r="D60" s="60" t="s">
        <v>376</v>
      </c>
      <c r="E60" s="60" t="s">
        <v>377</v>
      </c>
      <c r="F60" s="60" t="s">
        <v>378</v>
      </c>
      <c r="G60" s="60" t="s">
        <v>379</v>
      </c>
      <c r="H60" s="60" t="s">
        <v>376</v>
      </c>
      <c r="I60" s="60" t="s">
        <v>376</v>
      </c>
      <c r="J60" s="60" t="s">
        <v>380</v>
      </c>
      <c r="K60" s="60" t="s">
        <v>381</v>
      </c>
      <c r="L60" s="63">
        <v>4905000</v>
      </c>
      <c r="M60" s="63">
        <v>4905000</v>
      </c>
      <c r="N60" s="63">
        <v>4905000</v>
      </c>
      <c r="O60" s="56"/>
    </row>
    <row r="61" spans="1:15" ht="12.75">
      <c r="A61" s="61" t="s">
        <v>445</v>
      </c>
      <c r="B61" s="62" t="s">
        <v>443</v>
      </c>
      <c r="C61" s="60" t="s">
        <v>444</v>
      </c>
      <c r="D61" s="60" t="s">
        <v>446</v>
      </c>
      <c r="E61" s="60" t="s">
        <v>401</v>
      </c>
      <c r="F61" s="60" t="s">
        <v>447</v>
      </c>
      <c r="G61" s="60" t="s">
        <v>9</v>
      </c>
      <c r="H61" s="60" t="s">
        <v>446</v>
      </c>
      <c r="I61" s="60" t="s">
        <v>376</v>
      </c>
      <c r="J61" s="60" t="s">
        <v>380</v>
      </c>
      <c r="K61" s="60" t="s">
        <v>381</v>
      </c>
      <c r="L61" s="63">
        <v>4905000</v>
      </c>
      <c r="M61" s="63">
        <v>4905000</v>
      </c>
      <c r="N61" s="63">
        <v>4905000</v>
      </c>
      <c r="O61" s="56"/>
    </row>
    <row r="62" spans="1:15" ht="12.75">
      <c r="A62" s="61" t="s">
        <v>448</v>
      </c>
      <c r="B62" s="62" t="s">
        <v>449</v>
      </c>
      <c r="C62" s="60" t="s">
        <v>376</v>
      </c>
      <c r="D62" s="60" t="s">
        <v>376</v>
      </c>
      <c r="E62" s="60" t="s">
        <v>377</v>
      </c>
      <c r="F62" s="60" t="s">
        <v>378</v>
      </c>
      <c r="G62" s="60" t="s">
        <v>379</v>
      </c>
      <c r="H62" s="60" t="s">
        <v>376</v>
      </c>
      <c r="I62" s="60" t="s">
        <v>376</v>
      </c>
      <c r="J62" s="60" t="s">
        <v>380</v>
      </c>
      <c r="K62" s="60" t="s">
        <v>381</v>
      </c>
      <c r="L62" s="63">
        <v>38630024.65</v>
      </c>
      <c r="M62" s="63">
        <v>38630024.65</v>
      </c>
      <c r="N62" s="63">
        <v>38630024.65</v>
      </c>
      <c r="O62" s="56"/>
    </row>
    <row r="63" spans="1:15" ht="12.75">
      <c r="A63" s="61" t="s">
        <v>450</v>
      </c>
      <c r="B63" s="62" t="s">
        <v>451</v>
      </c>
      <c r="C63" s="60" t="s">
        <v>452</v>
      </c>
      <c r="D63" s="60" t="s">
        <v>376</v>
      </c>
      <c r="E63" s="60" t="s">
        <v>377</v>
      </c>
      <c r="F63" s="60" t="s">
        <v>378</v>
      </c>
      <c r="G63" s="60" t="s">
        <v>379</v>
      </c>
      <c r="H63" s="60" t="s">
        <v>376</v>
      </c>
      <c r="I63" s="60" t="s">
        <v>376</v>
      </c>
      <c r="J63" s="60" t="s">
        <v>380</v>
      </c>
      <c r="K63" s="60" t="s">
        <v>381</v>
      </c>
      <c r="L63" s="63">
        <v>33036906.27</v>
      </c>
      <c r="M63" s="63">
        <v>33036906.27</v>
      </c>
      <c r="N63" s="63">
        <v>33036906.27</v>
      </c>
      <c r="O63" s="56"/>
    </row>
    <row r="64" spans="1:15" ht="12.75">
      <c r="A64" s="61" t="s">
        <v>453</v>
      </c>
      <c r="B64" s="62" t="s">
        <v>451</v>
      </c>
      <c r="C64" s="60" t="s">
        <v>452</v>
      </c>
      <c r="D64" s="60" t="s">
        <v>454</v>
      </c>
      <c r="E64" s="60" t="s">
        <v>377</v>
      </c>
      <c r="F64" s="60" t="s">
        <v>455</v>
      </c>
      <c r="G64" s="60" t="s">
        <v>7</v>
      </c>
      <c r="H64" s="60" t="s">
        <v>454</v>
      </c>
      <c r="I64" s="60" t="s">
        <v>376</v>
      </c>
      <c r="J64" s="60" t="s">
        <v>380</v>
      </c>
      <c r="K64" s="60" t="s">
        <v>381</v>
      </c>
      <c r="L64" s="63">
        <v>46049.77</v>
      </c>
      <c r="M64" s="63">
        <v>46049.77</v>
      </c>
      <c r="N64" s="63">
        <v>46049.77</v>
      </c>
      <c r="O64" s="56"/>
    </row>
    <row r="65" spans="1:15" ht="12.75">
      <c r="A65" s="61" t="s">
        <v>456</v>
      </c>
      <c r="B65" s="62" t="s">
        <v>451</v>
      </c>
      <c r="C65" s="60" t="s">
        <v>452</v>
      </c>
      <c r="D65" s="60" t="s">
        <v>457</v>
      </c>
      <c r="E65" s="60" t="s">
        <v>377</v>
      </c>
      <c r="F65" s="60" t="s">
        <v>458</v>
      </c>
      <c r="G65" s="60" t="s">
        <v>7</v>
      </c>
      <c r="H65" s="60" t="s">
        <v>457</v>
      </c>
      <c r="I65" s="60" t="s">
        <v>376</v>
      </c>
      <c r="J65" s="60" t="s">
        <v>380</v>
      </c>
      <c r="K65" s="60" t="s">
        <v>381</v>
      </c>
      <c r="L65" s="63">
        <v>8298070</v>
      </c>
      <c r="M65" s="63">
        <v>8298070</v>
      </c>
      <c r="N65" s="63">
        <v>8298070</v>
      </c>
      <c r="O65" s="56"/>
    </row>
    <row r="66" spans="1:15" ht="12.75">
      <c r="A66" s="61" t="s">
        <v>459</v>
      </c>
      <c r="B66" s="62" t="s">
        <v>451</v>
      </c>
      <c r="C66" s="60" t="s">
        <v>452</v>
      </c>
      <c r="D66" s="60" t="s">
        <v>460</v>
      </c>
      <c r="E66" s="60" t="s">
        <v>401</v>
      </c>
      <c r="F66" s="60" t="s">
        <v>461</v>
      </c>
      <c r="G66" s="60" t="s">
        <v>9</v>
      </c>
      <c r="H66" s="60" t="s">
        <v>460</v>
      </c>
      <c r="I66" s="60" t="s">
        <v>376</v>
      </c>
      <c r="J66" s="60" t="s">
        <v>380</v>
      </c>
      <c r="K66" s="60" t="s">
        <v>381</v>
      </c>
      <c r="L66" s="63">
        <v>367820</v>
      </c>
      <c r="M66" s="63">
        <v>367820</v>
      </c>
      <c r="N66" s="63">
        <v>367820</v>
      </c>
      <c r="O66" s="56"/>
    </row>
    <row r="67" spans="1:15" ht="12.75">
      <c r="A67" s="61" t="s">
        <v>462</v>
      </c>
      <c r="B67" s="62" t="s">
        <v>451</v>
      </c>
      <c r="C67" s="60" t="s">
        <v>452</v>
      </c>
      <c r="D67" s="60" t="s">
        <v>463</v>
      </c>
      <c r="E67" s="60" t="s">
        <v>401</v>
      </c>
      <c r="F67" s="60" t="s">
        <v>464</v>
      </c>
      <c r="G67" s="60" t="s">
        <v>9</v>
      </c>
      <c r="H67" s="60" t="s">
        <v>463</v>
      </c>
      <c r="I67" s="60" t="s">
        <v>376</v>
      </c>
      <c r="J67" s="60" t="s">
        <v>380</v>
      </c>
      <c r="K67" s="60" t="s">
        <v>381</v>
      </c>
      <c r="L67" s="63">
        <v>1461786.5</v>
      </c>
      <c r="M67" s="63">
        <v>1461786.5</v>
      </c>
      <c r="N67" s="63">
        <v>1461786.5</v>
      </c>
      <c r="O67" s="56"/>
    </row>
    <row r="68" spans="1:15" ht="12.75">
      <c r="A68" s="61" t="s">
        <v>453</v>
      </c>
      <c r="B68" s="62" t="s">
        <v>451</v>
      </c>
      <c r="C68" s="60" t="s">
        <v>452</v>
      </c>
      <c r="D68" s="60" t="s">
        <v>454</v>
      </c>
      <c r="E68" s="60" t="s">
        <v>401</v>
      </c>
      <c r="F68" s="60" t="s">
        <v>465</v>
      </c>
      <c r="G68" s="60" t="s">
        <v>9</v>
      </c>
      <c r="H68" s="60" t="s">
        <v>454</v>
      </c>
      <c r="I68" s="60" t="s">
        <v>376</v>
      </c>
      <c r="J68" s="60" t="s">
        <v>380</v>
      </c>
      <c r="K68" s="60" t="s">
        <v>381</v>
      </c>
      <c r="L68" s="63">
        <v>5545980</v>
      </c>
      <c r="M68" s="63">
        <v>5545980</v>
      </c>
      <c r="N68" s="63">
        <v>5545980</v>
      </c>
      <c r="O68" s="56"/>
    </row>
    <row r="69" spans="1:15" ht="12.75">
      <c r="A69" s="61" t="s">
        <v>456</v>
      </c>
      <c r="B69" s="62" t="s">
        <v>451</v>
      </c>
      <c r="C69" s="60" t="s">
        <v>452</v>
      </c>
      <c r="D69" s="60" t="s">
        <v>457</v>
      </c>
      <c r="E69" s="60" t="s">
        <v>401</v>
      </c>
      <c r="F69" s="60" t="s">
        <v>466</v>
      </c>
      <c r="G69" s="60" t="s">
        <v>9</v>
      </c>
      <c r="H69" s="60" t="s">
        <v>457</v>
      </c>
      <c r="I69" s="60" t="s">
        <v>376</v>
      </c>
      <c r="J69" s="60" t="s">
        <v>380</v>
      </c>
      <c r="K69" s="60" t="s">
        <v>381</v>
      </c>
      <c r="L69" s="63">
        <v>16910200</v>
      </c>
      <c r="M69" s="63">
        <v>16910200</v>
      </c>
      <c r="N69" s="63">
        <v>16910200</v>
      </c>
      <c r="O69" s="56"/>
    </row>
    <row r="70" spans="1:15" ht="12.75">
      <c r="A70" s="61" t="s">
        <v>467</v>
      </c>
      <c r="B70" s="62" t="s">
        <v>451</v>
      </c>
      <c r="C70" s="60" t="s">
        <v>452</v>
      </c>
      <c r="D70" s="60" t="s">
        <v>468</v>
      </c>
      <c r="E70" s="60" t="s">
        <v>403</v>
      </c>
      <c r="F70" s="60" t="s">
        <v>469</v>
      </c>
      <c r="G70" s="60" t="s">
        <v>9</v>
      </c>
      <c r="H70" s="60" t="s">
        <v>468</v>
      </c>
      <c r="I70" s="60" t="s">
        <v>376</v>
      </c>
      <c r="J70" s="60" t="s">
        <v>380</v>
      </c>
      <c r="K70" s="60" t="s">
        <v>381</v>
      </c>
      <c r="L70" s="63">
        <v>407000</v>
      </c>
      <c r="M70" s="63">
        <v>407000</v>
      </c>
      <c r="N70" s="63">
        <v>407000</v>
      </c>
      <c r="O70" s="56"/>
    </row>
    <row r="71" spans="1:15" ht="12.75">
      <c r="A71" s="61" t="s">
        <v>470</v>
      </c>
      <c r="B71" s="62" t="s">
        <v>471</v>
      </c>
      <c r="C71" s="60" t="s">
        <v>472</v>
      </c>
      <c r="D71" s="60" t="s">
        <v>376</v>
      </c>
      <c r="E71" s="60" t="s">
        <v>377</v>
      </c>
      <c r="F71" s="60" t="s">
        <v>378</v>
      </c>
      <c r="G71" s="60" t="s">
        <v>379</v>
      </c>
      <c r="H71" s="60" t="s">
        <v>376</v>
      </c>
      <c r="I71" s="60" t="s">
        <v>376</v>
      </c>
      <c r="J71" s="60" t="s">
        <v>380</v>
      </c>
      <c r="K71" s="60" t="s">
        <v>381</v>
      </c>
      <c r="L71" s="63">
        <v>5593118.38</v>
      </c>
      <c r="M71" s="63">
        <v>5593118.38</v>
      </c>
      <c r="N71" s="63">
        <v>5593118.38</v>
      </c>
      <c r="O71" s="56"/>
    </row>
    <row r="72" spans="1:15" ht="12.75">
      <c r="A72" s="61" t="s">
        <v>462</v>
      </c>
      <c r="B72" s="62" t="s">
        <v>471</v>
      </c>
      <c r="C72" s="60" t="s">
        <v>472</v>
      </c>
      <c r="D72" s="60" t="s">
        <v>463</v>
      </c>
      <c r="E72" s="60" t="s">
        <v>377</v>
      </c>
      <c r="F72" s="60" t="s">
        <v>473</v>
      </c>
      <c r="G72" s="60" t="s">
        <v>7</v>
      </c>
      <c r="H72" s="60" t="s">
        <v>463</v>
      </c>
      <c r="I72" s="60" t="s">
        <v>376</v>
      </c>
      <c r="J72" s="60" t="s">
        <v>380</v>
      </c>
      <c r="K72" s="60" t="s">
        <v>381</v>
      </c>
      <c r="L72" s="63">
        <v>7904.88</v>
      </c>
      <c r="M72" s="63">
        <v>7904.88</v>
      </c>
      <c r="N72" s="63">
        <v>7904.88</v>
      </c>
      <c r="O72" s="56"/>
    </row>
    <row r="73" spans="1:15" ht="12.75">
      <c r="A73" s="61" t="s">
        <v>462</v>
      </c>
      <c r="B73" s="62" t="s">
        <v>471</v>
      </c>
      <c r="C73" s="60" t="s">
        <v>472</v>
      </c>
      <c r="D73" s="60" t="s">
        <v>463</v>
      </c>
      <c r="E73" s="60" t="s">
        <v>401</v>
      </c>
      <c r="F73" s="60" t="s">
        <v>464</v>
      </c>
      <c r="G73" s="60" t="s">
        <v>9</v>
      </c>
      <c r="H73" s="60" t="s">
        <v>463</v>
      </c>
      <c r="I73" s="60" t="s">
        <v>376</v>
      </c>
      <c r="J73" s="60" t="s">
        <v>380</v>
      </c>
      <c r="K73" s="60" t="s">
        <v>381</v>
      </c>
      <c r="L73" s="63">
        <v>5585213.5</v>
      </c>
      <c r="M73" s="63">
        <v>5585213.5</v>
      </c>
      <c r="N73" s="63">
        <v>5585213.5</v>
      </c>
      <c r="O73" s="56"/>
    </row>
    <row r="74" spans="1:15" ht="12.75">
      <c r="A74" s="57" t="s">
        <v>474</v>
      </c>
      <c r="B74" s="58" t="s">
        <v>475</v>
      </c>
      <c r="C74" s="59" t="s">
        <v>476</v>
      </c>
      <c r="D74" s="60" t="s">
        <v>376</v>
      </c>
      <c r="E74" s="60" t="s">
        <v>377</v>
      </c>
      <c r="F74" s="60" t="s">
        <v>378</v>
      </c>
      <c r="G74" s="60" t="s">
        <v>379</v>
      </c>
      <c r="H74" s="60" t="s">
        <v>376</v>
      </c>
      <c r="I74" s="60" t="s">
        <v>476</v>
      </c>
      <c r="J74" s="60" t="s">
        <v>380</v>
      </c>
      <c r="K74" s="60" t="s">
        <v>381</v>
      </c>
      <c r="L74" s="55"/>
      <c r="M74" s="55"/>
      <c r="N74" s="55"/>
      <c r="O74" s="56"/>
    </row>
    <row r="75" spans="1:15" ht="12.75">
      <c r="A75" s="57" t="s">
        <v>477</v>
      </c>
      <c r="B75" s="58" t="s">
        <v>478</v>
      </c>
      <c r="C75" s="59" t="s">
        <v>376</v>
      </c>
      <c r="D75" s="60" t="s">
        <v>376</v>
      </c>
      <c r="E75" s="60" t="s">
        <v>377</v>
      </c>
      <c r="F75" s="60" t="s">
        <v>378</v>
      </c>
      <c r="G75" s="60" t="s">
        <v>379</v>
      </c>
      <c r="H75" s="60" t="s">
        <v>376</v>
      </c>
      <c r="I75" s="60" t="s">
        <v>376</v>
      </c>
      <c r="J75" s="60" t="s">
        <v>380</v>
      </c>
      <c r="K75" s="60" t="s">
        <v>381</v>
      </c>
      <c r="L75" s="55"/>
      <c r="M75" s="55"/>
      <c r="N75" s="55"/>
      <c r="O75" s="56"/>
    </row>
  </sheetData>
  <sheetProtection/>
  <mergeCells count="27">
    <mergeCell ref="I24:I26"/>
    <mergeCell ref="J24:J26"/>
    <mergeCell ref="K24:K26"/>
    <mergeCell ref="L24:O24"/>
    <mergeCell ref="O25:O26"/>
    <mergeCell ref="B19:L19"/>
    <mergeCell ref="A22:O22"/>
    <mergeCell ref="A24:A26"/>
    <mergeCell ref="B24:B26"/>
    <mergeCell ref="C24:C26"/>
    <mergeCell ref="D24:D26"/>
    <mergeCell ref="E24:E26"/>
    <mergeCell ref="F24:F26"/>
    <mergeCell ref="G24:G26"/>
    <mergeCell ref="H24:H26"/>
    <mergeCell ref="N9:O9"/>
    <mergeCell ref="A11:N11"/>
    <mergeCell ref="A12:N12"/>
    <mergeCell ref="O12:O13"/>
    <mergeCell ref="B14:D14"/>
    <mergeCell ref="B16:L16"/>
    <mergeCell ref="N2:O2"/>
    <mergeCell ref="N4:O4"/>
    <mergeCell ref="N6:O6"/>
    <mergeCell ref="M3:O3"/>
    <mergeCell ref="M5:O5"/>
    <mergeCell ref="M7:O7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T59"/>
  <sheetViews>
    <sheetView zoomScaleSheetLayoutView="100" zoomScalePageLayoutView="0" workbookViewId="0" topLeftCell="A33">
      <selection activeCell="AP46" sqref="AP46:BC46"/>
    </sheetView>
  </sheetViews>
  <sheetFormatPr defaultColWidth="0.875" defaultRowHeight="12.75"/>
  <cols>
    <col min="1" max="35" width="0.875" style="4" customWidth="1"/>
    <col min="36" max="36" width="1.875" style="4" bestFit="1" customWidth="1"/>
    <col min="37" max="16384" width="0.875" style="4" customWidth="1"/>
  </cols>
  <sheetData>
    <row r="1" ht="3" customHeight="1"/>
    <row r="2" ht="15">
      <c r="A2" s="4" t="s">
        <v>77</v>
      </c>
    </row>
    <row r="3" ht="12.75" customHeight="1"/>
    <row r="4" spans="1:124" s="22" customFormat="1" ht="12" customHeight="1">
      <c r="A4" s="153" t="s">
        <v>3</v>
      </c>
      <c r="B4" s="154"/>
      <c r="C4" s="154"/>
      <c r="D4" s="154"/>
      <c r="E4" s="154"/>
      <c r="F4" s="155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5"/>
      <c r="AA4" s="153" t="s">
        <v>78</v>
      </c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5"/>
      <c r="AO4" s="153" t="s">
        <v>79</v>
      </c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5"/>
      <c r="BC4" s="153" t="s">
        <v>80</v>
      </c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5"/>
      <c r="BQ4" s="150" t="s">
        <v>0</v>
      </c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6"/>
    </row>
    <row r="5" spans="1:124" s="22" customFormat="1" ht="67.5" customHeight="1">
      <c r="A5" s="156"/>
      <c r="B5" s="157"/>
      <c r="C5" s="157"/>
      <c r="D5" s="157"/>
      <c r="E5" s="157"/>
      <c r="F5" s="158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8"/>
      <c r="AA5" s="156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8"/>
      <c r="AO5" s="156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8"/>
      <c r="BC5" s="156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8"/>
      <c r="BQ5" s="153" t="s">
        <v>133</v>
      </c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80"/>
      <c r="CE5" s="153" t="s">
        <v>136</v>
      </c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80"/>
      <c r="CU5" s="154" t="s">
        <v>18</v>
      </c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5"/>
    </row>
    <row r="6" spans="1:124" s="22" customFormat="1" ht="37.5" customHeight="1">
      <c r="A6" s="159"/>
      <c r="B6" s="160"/>
      <c r="C6" s="160"/>
      <c r="D6" s="160"/>
      <c r="E6" s="160"/>
      <c r="F6" s="161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1"/>
      <c r="AA6" s="159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1"/>
      <c r="AO6" s="159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1"/>
      <c r="BC6" s="159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1"/>
      <c r="BQ6" s="181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82"/>
      <c r="CE6" s="181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82"/>
      <c r="CU6" s="150" t="s">
        <v>2</v>
      </c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2"/>
      <c r="DH6" s="150" t="s">
        <v>33</v>
      </c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2"/>
    </row>
    <row r="7" spans="1:124" s="23" customFormat="1" ht="12.75">
      <c r="A7" s="422">
        <v>1</v>
      </c>
      <c r="B7" s="423"/>
      <c r="C7" s="423"/>
      <c r="D7" s="423"/>
      <c r="E7" s="423"/>
      <c r="F7" s="424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4"/>
      <c r="AA7" s="422">
        <v>3</v>
      </c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4"/>
      <c r="AO7" s="422">
        <v>4</v>
      </c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2">
        <v>5</v>
      </c>
      <c r="BD7" s="423"/>
      <c r="BE7" s="423"/>
      <c r="BF7" s="423"/>
      <c r="BG7" s="423"/>
      <c r="BH7" s="423"/>
      <c r="BI7" s="423"/>
      <c r="BJ7" s="423"/>
      <c r="BK7" s="423"/>
      <c r="BL7" s="423"/>
      <c r="BM7" s="423"/>
      <c r="BN7" s="423"/>
      <c r="BO7" s="423"/>
      <c r="BP7" s="424"/>
      <c r="BQ7" s="422">
        <v>6</v>
      </c>
      <c r="BR7" s="423"/>
      <c r="BS7" s="423"/>
      <c r="BT7" s="423"/>
      <c r="BU7" s="423"/>
      <c r="BV7" s="423"/>
      <c r="BW7" s="423"/>
      <c r="BX7" s="423"/>
      <c r="BY7" s="423"/>
      <c r="BZ7" s="423"/>
      <c r="CA7" s="423"/>
      <c r="CB7" s="423"/>
      <c r="CC7" s="423"/>
      <c r="CD7" s="424"/>
      <c r="CE7" s="422">
        <v>7</v>
      </c>
      <c r="CF7" s="423"/>
      <c r="CG7" s="423"/>
      <c r="CH7" s="423"/>
      <c r="CI7" s="423"/>
      <c r="CJ7" s="423"/>
      <c r="CK7" s="423"/>
      <c r="CL7" s="423"/>
      <c r="CM7" s="423"/>
      <c r="CN7" s="423"/>
      <c r="CO7" s="423"/>
      <c r="CP7" s="423"/>
      <c r="CQ7" s="423"/>
      <c r="CR7" s="423"/>
      <c r="CS7" s="423"/>
      <c r="CT7" s="424"/>
      <c r="CU7" s="422">
        <v>8</v>
      </c>
      <c r="CV7" s="423"/>
      <c r="CW7" s="423"/>
      <c r="CX7" s="423"/>
      <c r="CY7" s="423"/>
      <c r="CZ7" s="423"/>
      <c r="DA7" s="423"/>
      <c r="DB7" s="423"/>
      <c r="DC7" s="423"/>
      <c r="DD7" s="423"/>
      <c r="DE7" s="423"/>
      <c r="DF7" s="423"/>
      <c r="DG7" s="424"/>
      <c r="DH7" s="422">
        <v>9</v>
      </c>
      <c r="DI7" s="423"/>
      <c r="DJ7" s="423"/>
      <c r="DK7" s="423"/>
      <c r="DL7" s="423"/>
      <c r="DM7" s="423"/>
      <c r="DN7" s="423"/>
      <c r="DO7" s="423"/>
      <c r="DP7" s="423"/>
      <c r="DQ7" s="423"/>
      <c r="DR7" s="423"/>
      <c r="DS7" s="423"/>
      <c r="DT7" s="424"/>
    </row>
    <row r="8" spans="1:124" s="24" customFormat="1" ht="40.5" customHeight="1" hidden="1">
      <c r="A8" s="413" t="s">
        <v>6</v>
      </c>
      <c r="B8" s="414"/>
      <c r="C8" s="414"/>
      <c r="D8" s="414"/>
      <c r="E8" s="414"/>
      <c r="F8" s="415"/>
      <c r="G8" s="430" t="s">
        <v>81</v>
      </c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1"/>
      <c r="AA8" s="272" t="s">
        <v>1</v>
      </c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2"/>
      <c r="AO8" s="272" t="s">
        <v>1</v>
      </c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72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2"/>
      <c r="BQ8" s="272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2"/>
      <c r="CE8" s="272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2"/>
      <c r="CU8" s="272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2"/>
      <c r="DH8" s="272"/>
      <c r="DI8" s="261"/>
      <c r="DJ8" s="261"/>
      <c r="DK8" s="261"/>
      <c r="DL8" s="261"/>
      <c r="DM8" s="261"/>
      <c r="DN8" s="261"/>
      <c r="DO8" s="261"/>
      <c r="DP8" s="261"/>
      <c r="DQ8" s="261"/>
      <c r="DR8" s="261"/>
      <c r="DS8" s="261"/>
      <c r="DT8" s="262"/>
    </row>
    <row r="9" spans="1:124" s="24" customFormat="1" ht="16.5" customHeight="1" hidden="1">
      <c r="A9" s="413" t="s">
        <v>22</v>
      </c>
      <c r="B9" s="414"/>
      <c r="C9" s="414"/>
      <c r="D9" s="414"/>
      <c r="E9" s="414"/>
      <c r="F9" s="415"/>
      <c r="G9" s="430" t="s">
        <v>53</v>
      </c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1"/>
      <c r="AA9" s="272" t="s">
        <v>1</v>
      </c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2"/>
      <c r="AO9" s="272" t="s">
        <v>1</v>
      </c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72" t="s">
        <v>1</v>
      </c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2"/>
      <c r="BQ9" s="272" t="s">
        <v>1</v>
      </c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2"/>
      <c r="CE9" s="272" t="s">
        <v>1</v>
      </c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2"/>
      <c r="CU9" s="272" t="s">
        <v>1</v>
      </c>
      <c r="CV9" s="261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2"/>
      <c r="DH9" s="272" t="s">
        <v>1</v>
      </c>
      <c r="DI9" s="261"/>
      <c r="DJ9" s="261"/>
      <c r="DK9" s="261"/>
      <c r="DL9" s="261"/>
      <c r="DM9" s="261"/>
      <c r="DN9" s="261"/>
      <c r="DO9" s="261"/>
      <c r="DP9" s="261"/>
      <c r="DQ9" s="261"/>
      <c r="DR9" s="261"/>
      <c r="DS9" s="261"/>
      <c r="DT9" s="262"/>
    </row>
    <row r="10" spans="1:124" s="24" customFormat="1" ht="16.5" customHeight="1" hidden="1">
      <c r="A10" s="413"/>
      <c r="B10" s="414"/>
      <c r="C10" s="414"/>
      <c r="D10" s="414"/>
      <c r="E10" s="414"/>
      <c r="F10" s="415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1"/>
      <c r="AA10" s="272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2"/>
      <c r="AO10" s="272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72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2"/>
      <c r="BQ10" s="272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2"/>
      <c r="CE10" s="272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2"/>
      <c r="CU10" s="272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  <c r="DG10" s="262"/>
      <c r="DH10" s="272"/>
      <c r="DI10" s="261"/>
      <c r="DJ10" s="261"/>
      <c r="DK10" s="261"/>
      <c r="DL10" s="261"/>
      <c r="DM10" s="261"/>
      <c r="DN10" s="261"/>
      <c r="DO10" s="261"/>
      <c r="DP10" s="261"/>
      <c r="DQ10" s="261"/>
      <c r="DR10" s="261"/>
      <c r="DS10" s="261"/>
      <c r="DT10" s="262"/>
    </row>
    <row r="11" spans="1:124" s="24" customFormat="1" ht="40.5" customHeight="1" hidden="1">
      <c r="A11" s="413" t="s">
        <v>7</v>
      </c>
      <c r="B11" s="414"/>
      <c r="C11" s="414"/>
      <c r="D11" s="414"/>
      <c r="E11" s="414"/>
      <c r="F11" s="415"/>
      <c r="G11" s="430" t="s">
        <v>82</v>
      </c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1"/>
      <c r="AA11" s="272" t="s">
        <v>1</v>
      </c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2"/>
      <c r="AO11" s="272" t="s">
        <v>1</v>
      </c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72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2"/>
      <c r="BQ11" s="272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2"/>
      <c r="CE11" s="272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2"/>
      <c r="CU11" s="272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2"/>
      <c r="DH11" s="272"/>
      <c r="DI11" s="261"/>
      <c r="DJ11" s="261"/>
      <c r="DK11" s="261"/>
      <c r="DL11" s="261"/>
      <c r="DM11" s="261"/>
      <c r="DN11" s="261"/>
      <c r="DO11" s="261"/>
      <c r="DP11" s="261"/>
      <c r="DQ11" s="261"/>
      <c r="DR11" s="261"/>
      <c r="DS11" s="261"/>
      <c r="DT11" s="262"/>
    </row>
    <row r="12" spans="1:124" s="24" customFormat="1" ht="16.5" customHeight="1" hidden="1">
      <c r="A12" s="413" t="s">
        <v>25</v>
      </c>
      <c r="B12" s="414"/>
      <c r="C12" s="414"/>
      <c r="D12" s="414"/>
      <c r="E12" s="414"/>
      <c r="F12" s="415"/>
      <c r="G12" s="430" t="s">
        <v>53</v>
      </c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1"/>
      <c r="AA12" s="272" t="s">
        <v>1</v>
      </c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2"/>
      <c r="AO12" s="272" t="s">
        <v>1</v>
      </c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72" t="s">
        <v>1</v>
      </c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2"/>
      <c r="BQ12" s="272" t="s">
        <v>1</v>
      </c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2"/>
      <c r="CE12" s="272" t="s">
        <v>1</v>
      </c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2"/>
      <c r="CU12" s="272" t="s">
        <v>1</v>
      </c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2"/>
      <c r="DH12" s="272" t="s">
        <v>1</v>
      </c>
      <c r="DI12" s="261"/>
      <c r="DJ12" s="261"/>
      <c r="DK12" s="261"/>
      <c r="DL12" s="261"/>
      <c r="DM12" s="261"/>
      <c r="DN12" s="261"/>
      <c r="DO12" s="261"/>
      <c r="DP12" s="261"/>
      <c r="DQ12" s="261"/>
      <c r="DR12" s="261"/>
      <c r="DS12" s="261"/>
      <c r="DT12" s="262"/>
    </row>
    <row r="13" spans="1:124" s="24" customFormat="1" ht="39.75" customHeight="1">
      <c r="A13" s="413" t="s">
        <v>268</v>
      </c>
      <c r="B13" s="414"/>
      <c r="C13" s="414"/>
      <c r="D13" s="414"/>
      <c r="E13" s="414"/>
      <c r="F13" s="415"/>
      <c r="G13" s="430" t="s">
        <v>269</v>
      </c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1"/>
      <c r="AA13" s="272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2"/>
      <c r="AO13" s="272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55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2"/>
      <c r="BQ13" s="255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2"/>
      <c r="CE13" s="272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2"/>
      <c r="CU13" s="272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2"/>
      <c r="DH13" s="272"/>
      <c r="DI13" s="261"/>
      <c r="DJ13" s="261"/>
      <c r="DK13" s="261"/>
      <c r="DL13" s="261"/>
      <c r="DM13" s="261"/>
      <c r="DN13" s="261"/>
      <c r="DO13" s="261"/>
      <c r="DP13" s="261"/>
      <c r="DQ13" s="261"/>
      <c r="DR13" s="261"/>
      <c r="DS13" s="261"/>
      <c r="DT13" s="262"/>
    </row>
    <row r="14" spans="1:124" s="24" customFormat="1" ht="16.5" customHeight="1">
      <c r="A14" s="413" t="s">
        <v>270</v>
      </c>
      <c r="B14" s="414"/>
      <c r="C14" s="414"/>
      <c r="D14" s="414"/>
      <c r="E14" s="414"/>
      <c r="F14" s="415"/>
      <c r="G14" s="430" t="s">
        <v>53</v>
      </c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1"/>
      <c r="AA14" s="272" t="s">
        <v>1</v>
      </c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2"/>
      <c r="AO14" s="272" t="s">
        <v>1</v>
      </c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72" t="s">
        <v>1</v>
      </c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2"/>
      <c r="BQ14" s="272" t="s">
        <v>1</v>
      </c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2"/>
      <c r="CE14" s="272" t="s">
        <v>1</v>
      </c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2"/>
      <c r="CU14" s="272" t="s">
        <v>1</v>
      </c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2"/>
      <c r="DH14" s="272" t="s">
        <v>1</v>
      </c>
      <c r="DI14" s="261"/>
      <c r="DJ14" s="261"/>
      <c r="DK14" s="261"/>
      <c r="DL14" s="261"/>
      <c r="DM14" s="261"/>
      <c r="DN14" s="261"/>
      <c r="DO14" s="261"/>
      <c r="DP14" s="261"/>
      <c r="DQ14" s="261"/>
      <c r="DR14" s="261"/>
      <c r="DS14" s="261"/>
      <c r="DT14" s="262"/>
    </row>
    <row r="15" spans="1:124" s="24" customFormat="1" ht="16.5" customHeight="1">
      <c r="A15" s="432" t="s">
        <v>17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3"/>
      <c r="AW15" s="433"/>
      <c r="AX15" s="433"/>
      <c r="AY15" s="433"/>
      <c r="AZ15" s="433"/>
      <c r="BA15" s="433"/>
      <c r="BB15" s="434"/>
      <c r="BC15" s="255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7"/>
      <c r="BQ15" s="255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7"/>
      <c r="CE15" s="255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7"/>
      <c r="CU15" s="255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7"/>
      <c r="DH15" s="255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7"/>
    </row>
    <row r="17" ht="15">
      <c r="A17" s="4" t="s">
        <v>83</v>
      </c>
    </row>
    <row r="18" ht="12.75" customHeight="1"/>
    <row r="19" spans="1:124" s="22" customFormat="1" ht="12" customHeight="1">
      <c r="A19" s="153" t="s">
        <v>3</v>
      </c>
      <c r="B19" s="154"/>
      <c r="C19" s="154"/>
      <c r="D19" s="154"/>
      <c r="E19" s="154"/>
      <c r="F19" s="155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5"/>
      <c r="AB19" s="153" t="s">
        <v>84</v>
      </c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5"/>
      <c r="AP19" s="153" t="s">
        <v>85</v>
      </c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3" t="s">
        <v>86</v>
      </c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5"/>
      <c r="BQ19" s="150" t="s">
        <v>0</v>
      </c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6"/>
    </row>
    <row r="20" spans="1:124" s="22" customFormat="1" ht="68.25" customHeight="1">
      <c r="A20" s="156"/>
      <c r="B20" s="157"/>
      <c r="C20" s="157"/>
      <c r="D20" s="157"/>
      <c r="E20" s="157"/>
      <c r="F20" s="158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  <c r="AB20" s="156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8"/>
      <c r="AP20" s="156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6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8"/>
      <c r="BQ20" s="153" t="s">
        <v>133</v>
      </c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80"/>
      <c r="CE20" s="153" t="s">
        <v>136</v>
      </c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80"/>
      <c r="CU20" s="154" t="s">
        <v>18</v>
      </c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5"/>
    </row>
    <row r="21" spans="1:124" s="22" customFormat="1" ht="30.75" customHeight="1">
      <c r="A21" s="159"/>
      <c r="B21" s="160"/>
      <c r="C21" s="160"/>
      <c r="D21" s="160"/>
      <c r="E21" s="160"/>
      <c r="F21" s="161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1"/>
      <c r="AB21" s="159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1"/>
      <c r="AP21" s="159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59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1"/>
      <c r="BQ21" s="181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82"/>
      <c r="CE21" s="181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82"/>
      <c r="CU21" s="150" t="s">
        <v>2</v>
      </c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2"/>
      <c r="DH21" s="150" t="s">
        <v>33</v>
      </c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2"/>
    </row>
    <row r="22" spans="1:124" s="23" customFormat="1" ht="12.75">
      <c r="A22" s="422">
        <v>1</v>
      </c>
      <c r="B22" s="423"/>
      <c r="C22" s="423"/>
      <c r="D22" s="423"/>
      <c r="E22" s="423"/>
      <c r="F22" s="424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4"/>
      <c r="AB22" s="422">
        <v>3</v>
      </c>
      <c r="AC22" s="423"/>
      <c r="AD22" s="423"/>
      <c r="AE22" s="423"/>
      <c r="AF22" s="423"/>
      <c r="AG22" s="423"/>
      <c r="AH22" s="423"/>
      <c r="AI22" s="423"/>
      <c r="AJ22" s="423"/>
      <c r="AK22" s="423"/>
      <c r="AL22" s="423"/>
      <c r="AM22" s="423"/>
      <c r="AN22" s="423"/>
      <c r="AO22" s="424"/>
      <c r="AP22" s="422">
        <v>4</v>
      </c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22">
        <v>5</v>
      </c>
      <c r="BE22" s="423"/>
      <c r="BF22" s="423"/>
      <c r="BG22" s="423"/>
      <c r="BH22" s="423"/>
      <c r="BI22" s="423"/>
      <c r="BJ22" s="423"/>
      <c r="BK22" s="423"/>
      <c r="BL22" s="423"/>
      <c r="BM22" s="423"/>
      <c r="BN22" s="423"/>
      <c r="BO22" s="423"/>
      <c r="BP22" s="424"/>
      <c r="BQ22" s="422">
        <v>6</v>
      </c>
      <c r="BR22" s="423"/>
      <c r="BS22" s="423"/>
      <c r="BT22" s="423"/>
      <c r="BU22" s="423"/>
      <c r="BV22" s="423"/>
      <c r="BW22" s="423"/>
      <c r="BX22" s="423"/>
      <c r="BY22" s="423"/>
      <c r="BZ22" s="423"/>
      <c r="CA22" s="423"/>
      <c r="CB22" s="423"/>
      <c r="CC22" s="423"/>
      <c r="CD22" s="424"/>
      <c r="CE22" s="422">
        <v>7</v>
      </c>
      <c r="CF22" s="423"/>
      <c r="CG22" s="423"/>
      <c r="CH22" s="423"/>
      <c r="CI22" s="423"/>
      <c r="CJ22" s="423"/>
      <c r="CK22" s="423"/>
      <c r="CL22" s="423"/>
      <c r="CM22" s="423"/>
      <c r="CN22" s="423"/>
      <c r="CO22" s="423"/>
      <c r="CP22" s="423"/>
      <c r="CQ22" s="423"/>
      <c r="CR22" s="423"/>
      <c r="CS22" s="423"/>
      <c r="CT22" s="424"/>
      <c r="CU22" s="422">
        <v>8</v>
      </c>
      <c r="CV22" s="423"/>
      <c r="CW22" s="423"/>
      <c r="CX22" s="423"/>
      <c r="CY22" s="423"/>
      <c r="CZ22" s="423"/>
      <c r="DA22" s="423"/>
      <c r="DB22" s="423"/>
      <c r="DC22" s="423"/>
      <c r="DD22" s="423"/>
      <c r="DE22" s="423"/>
      <c r="DF22" s="423"/>
      <c r="DG22" s="424"/>
      <c r="DH22" s="422">
        <v>9</v>
      </c>
      <c r="DI22" s="423"/>
      <c r="DJ22" s="423"/>
      <c r="DK22" s="423"/>
      <c r="DL22" s="423"/>
      <c r="DM22" s="423"/>
      <c r="DN22" s="423"/>
      <c r="DO22" s="423"/>
      <c r="DP22" s="423"/>
      <c r="DQ22" s="423"/>
      <c r="DR22" s="423"/>
      <c r="DS22" s="423"/>
      <c r="DT22" s="424"/>
    </row>
    <row r="23" spans="1:124" s="24" customFormat="1" ht="52.5" customHeight="1">
      <c r="A23" s="333" t="s">
        <v>6</v>
      </c>
      <c r="B23" s="334"/>
      <c r="C23" s="334"/>
      <c r="D23" s="334"/>
      <c r="E23" s="334"/>
      <c r="F23" s="335"/>
      <c r="G23" s="430" t="s">
        <v>89</v>
      </c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1"/>
      <c r="AB23" s="272" t="s">
        <v>1</v>
      </c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2"/>
      <c r="AP23" s="272" t="s">
        <v>1</v>
      </c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55">
        <f>BD26</f>
        <v>236930.27120000002</v>
      </c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7"/>
      <c r="BQ23" s="255">
        <f>BD23</f>
        <v>236930.27120000002</v>
      </c>
      <c r="BR23" s="256"/>
      <c r="BS23" s="256"/>
      <c r="BT23" s="256"/>
      <c r="BU23" s="256"/>
      <c r="BV23" s="256"/>
      <c r="BW23" s="256"/>
      <c r="BX23" s="256"/>
      <c r="BY23" s="256"/>
      <c r="BZ23" s="256"/>
      <c r="CA23" s="256"/>
      <c r="CB23" s="256"/>
      <c r="CC23" s="256"/>
      <c r="CD23" s="257"/>
      <c r="CE23" s="255"/>
      <c r="CF23" s="256"/>
      <c r="CG23" s="256"/>
      <c r="CH23" s="256"/>
      <c r="CI23" s="256"/>
      <c r="CJ23" s="256"/>
      <c r="CK23" s="256"/>
      <c r="CL23" s="256"/>
      <c r="CM23" s="256"/>
      <c r="CN23" s="256"/>
      <c r="CO23" s="256"/>
      <c r="CP23" s="256"/>
      <c r="CQ23" s="256"/>
      <c r="CR23" s="256"/>
      <c r="CS23" s="256"/>
      <c r="CT23" s="257"/>
      <c r="CU23" s="255"/>
      <c r="CV23" s="256"/>
      <c r="CW23" s="256"/>
      <c r="CX23" s="256"/>
      <c r="CY23" s="256"/>
      <c r="CZ23" s="256"/>
      <c r="DA23" s="256"/>
      <c r="DB23" s="256"/>
      <c r="DC23" s="256"/>
      <c r="DD23" s="256"/>
      <c r="DE23" s="256"/>
      <c r="DF23" s="256"/>
      <c r="DG23" s="257"/>
      <c r="DH23" s="255"/>
      <c r="DI23" s="256"/>
      <c r="DJ23" s="256"/>
      <c r="DK23" s="256"/>
      <c r="DL23" s="256"/>
      <c r="DM23" s="256"/>
      <c r="DN23" s="256"/>
      <c r="DO23" s="256"/>
      <c r="DP23" s="256"/>
      <c r="DQ23" s="256"/>
      <c r="DR23" s="256"/>
      <c r="DS23" s="256"/>
      <c r="DT23" s="257"/>
    </row>
    <row r="24" spans="1:124" s="24" customFormat="1" ht="26.25" customHeight="1" hidden="1">
      <c r="A24" s="333" t="s">
        <v>22</v>
      </c>
      <c r="B24" s="334"/>
      <c r="C24" s="334"/>
      <c r="D24" s="334"/>
      <c r="E24" s="334"/>
      <c r="F24" s="335"/>
      <c r="G24" s="430" t="s">
        <v>90</v>
      </c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1"/>
      <c r="AB24" s="272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2"/>
      <c r="AP24" s="272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55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7"/>
      <c r="BQ24" s="255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7"/>
      <c r="CE24" s="255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7"/>
      <c r="CU24" s="255"/>
      <c r="CV24" s="256"/>
      <c r="CW24" s="256"/>
      <c r="CX24" s="256"/>
      <c r="CY24" s="256"/>
      <c r="CZ24" s="256"/>
      <c r="DA24" s="256"/>
      <c r="DB24" s="256"/>
      <c r="DC24" s="256"/>
      <c r="DD24" s="256"/>
      <c r="DE24" s="256"/>
      <c r="DF24" s="256"/>
      <c r="DG24" s="257"/>
      <c r="DH24" s="255"/>
      <c r="DI24" s="256"/>
      <c r="DJ24" s="256"/>
      <c r="DK24" s="256"/>
      <c r="DL24" s="256"/>
      <c r="DM24" s="256"/>
      <c r="DN24" s="256"/>
      <c r="DO24" s="256"/>
      <c r="DP24" s="256"/>
      <c r="DQ24" s="256"/>
      <c r="DR24" s="256"/>
      <c r="DS24" s="256"/>
      <c r="DT24" s="257"/>
    </row>
    <row r="25" spans="1:124" s="24" customFormat="1" ht="19.5" customHeight="1" hidden="1">
      <c r="A25" s="333" t="s">
        <v>23</v>
      </c>
      <c r="B25" s="334"/>
      <c r="C25" s="334"/>
      <c r="D25" s="334"/>
      <c r="E25" s="334"/>
      <c r="F25" s="335"/>
      <c r="G25" s="430" t="s">
        <v>139</v>
      </c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1"/>
      <c r="AB25" s="272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2"/>
      <c r="AP25" s="272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55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7"/>
      <c r="BQ25" s="255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7"/>
      <c r="CE25" s="255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7"/>
      <c r="CU25" s="255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7"/>
      <c r="DH25" s="255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7"/>
    </row>
    <row r="26" spans="1:124" s="24" customFormat="1" ht="40.5" customHeight="1">
      <c r="A26" s="333" t="s">
        <v>23</v>
      </c>
      <c r="B26" s="334"/>
      <c r="C26" s="334"/>
      <c r="D26" s="334"/>
      <c r="E26" s="334"/>
      <c r="F26" s="335"/>
      <c r="G26" s="430" t="s">
        <v>88</v>
      </c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1"/>
      <c r="AB26" s="272">
        <v>14</v>
      </c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2"/>
      <c r="AP26" s="255">
        <v>16923.5908</v>
      </c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5">
        <f>AB26*AP26</f>
        <v>236930.27120000002</v>
      </c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7"/>
      <c r="BQ26" s="255">
        <f>BD26</f>
        <v>236930.27120000002</v>
      </c>
      <c r="BR26" s="256"/>
      <c r="BS26" s="256"/>
      <c r="BT26" s="256"/>
      <c r="BU26" s="256"/>
      <c r="BV26" s="256"/>
      <c r="BW26" s="256"/>
      <c r="BX26" s="256"/>
      <c r="BY26" s="256"/>
      <c r="BZ26" s="256"/>
      <c r="CA26" s="256"/>
      <c r="CB26" s="256"/>
      <c r="CC26" s="256"/>
      <c r="CD26" s="257"/>
      <c r="CE26" s="255"/>
      <c r="CF26" s="256"/>
      <c r="CG26" s="256"/>
      <c r="CH26" s="256"/>
      <c r="CI26" s="256"/>
      <c r="CJ26" s="256"/>
      <c r="CK26" s="256"/>
      <c r="CL26" s="256"/>
      <c r="CM26" s="256"/>
      <c r="CN26" s="256"/>
      <c r="CO26" s="256"/>
      <c r="CP26" s="256"/>
      <c r="CQ26" s="256"/>
      <c r="CR26" s="256"/>
      <c r="CS26" s="256"/>
      <c r="CT26" s="257"/>
      <c r="CU26" s="255"/>
      <c r="CV26" s="256"/>
      <c r="CW26" s="256"/>
      <c r="CX26" s="256"/>
      <c r="CY26" s="256"/>
      <c r="CZ26" s="256"/>
      <c r="DA26" s="256"/>
      <c r="DB26" s="256"/>
      <c r="DC26" s="256"/>
      <c r="DD26" s="256"/>
      <c r="DE26" s="256"/>
      <c r="DF26" s="256"/>
      <c r="DG26" s="257"/>
      <c r="DH26" s="255"/>
      <c r="DI26" s="256"/>
      <c r="DJ26" s="256"/>
      <c r="DK26" s="256"/>
      <c r="DL26" s="256"/>
      <c r="DM26" s="256"/>
      <c r="DN26" s="256"/>
      <c r="DO26" s="256"/>
      <c r="DP26" s="256"/>
      <c r="DQ26" s="256"/>
      <c r="DR26" s="256"/>
      <c r="DS26" s="256"/>
      <c r="DT26" s="257"/>
    </row>
    <row r="27" spans="1:124" s="24" customFormat="1" ht="84" customHeight="1" hidden="1">
      <c r="A27" s="333" t="s">
        <v>263</v>
      </c>
      <c r="B27" s="334"/>
      <c r="C27" s="334"/>
      <c r="D27" s="334"/>
      <c r="E27" s="334"/>
      <c r="F27" s="335"/>
      <c r="G27" s="430" t="s">
        <v>91</v>
      </c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1"/>
      <c r="AB27" s="272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2"/>
      <c r="AP27" s="272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55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7"/>
      <c r="BQ27" s="255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7"/>
      <c r="CE27" s="255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7"/>
      <c r="CU27" s="255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7"/>
      <c r="DH27" s="255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7"/>
    </row>
    <row r="28" spans="1:124" s="24" customFormat="1" ht="16.5" customHeight="1" hidden="1">
      <c r="A28" s="333"/>
      <c r="B28" s="334"/>
      <c r="C28" s="334"/>
      <c r="D28" s="334"/>
      <c r="E28" s="334"/>
      <c r="F28" s="335"/>
      <c r="G28" s="430" t="s">
        <v>92</v>
      </c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1"/>
      <c r="AB28" s="272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2"/>
      <c r="AP28" s="272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55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7"/>
      <c r="BQ28" s="255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7"/>
      <c r="CE28" s="255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7"/>
      <c r="CU28" s="255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7"/>
      <c r="DH28" s="255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7"/>
    </row>
    <row r="29" spans="1:124" s="24" customFormat="1" ht="16.5" customHeight="1" hidden="1">
      <c r="A29" s="333"/>
      <c r="B29" s="334"/>
      <c r="C29" s="334"/>
      <c r="D29" s="334"/>
      <c r="E29" s="334"/>
      <c r="F29" s="335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1"/>
      <c r="AB29" s="272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2"/>
      <c r="AP29" s="272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55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7"/>
      <c r="BQ29" s="255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7"/>
      <c r="CE29" s="255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7"/>
      <c r="CU29" s="255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7"/>
      <c r="DH29" s="255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7"/>
    </row>
    <row r="30" spans="1:124" s="24" customFormat="1" ht="40.5" customHeight="1" hidden="1">
      <c r="A30" s="333" t="s">
        <v>7</v>
      </c>
      <c r="B30" s="334"/>
      <c r="C30" s="334"/>
      <c r="D30" s="334"/>
      <c r="E30" s="334"/>
      <c r="F30" s="335"/>
      <c r="G30" s="430" t="s">
        <v>93</v>
      </c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1"/>
      <c r="AB30" s="272" t="s">
        <v>1</v>
      </c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2"/>
      <c r="AP30" s="272" t="s">
        <v>1</v>
      </c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55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7"/>
      <c r="BQ30" s="255"/>
      <c r="BR30" s="256"/>
      <c r="BS30" s="256"/>
      <c r="BT30" s="256"/>
      <c r="BU30" s="256"/>
      <c r="BV30" s="256"/>
      <c r="BW30" s="256"/>
      <c r="BX30" s="256"/>
      <c r="BY30" s="256"/>
      <c r="BZ30" s="256"/>
      <c r="CA30" s="256"/>
      <c r="CB30" s="256"/>
      <c r="CC30" s="256"/>
      <c r="CD30" s="257"/>
      <c r="CE30" s="255"/>
      <c r="CF30" s="256"/>
      <c r="CG30" s="256"/>
      <c r="CH30" s="256"/>
      <c r="CI30" s="256"/>
      <c r="CJ30" s="256"/>
      <c r="CK30" s="256"/>
      <c r="CL30" s="256"/>
      <c r="CM30" s="256"/>
      <c r="CN30" s="256"/>
      <c r="CO30" s="256"/>
      <c r="CP30" s="256"/>
      <c r="CQ30" s="256"/>
      <c r="CR30" s="256"/>
      <c r="CS30" s="256"/>
      <c r="CT30" s="257"/>
      <c r="CU30" s="255"/>
      <c r="CV30" s="256"/>
      <c r="CW30" s="256"/>
      <c r="CX30" s="256"/>
      <c r="CY30" s="256"/>
      <c r="CZ30" s="256"/>
      <c r="DA30" s="256"/>
      <c r="DB30" s="256"/>
      <c r="DC30" s="256"/>
      <c r="DD30" s="256"/>
      <c r="DE30" s="256"/>
      <c r="DF30" s="256"/>
      <c r="DG30" s="257"/>
      <c r="DH30" s="255"/>
      <c r="DI30" s="256"/>
      <c r="DJ30" s="256"/>
      <c r="DK30" s="256"/>
      <c r="DL30" s="256"/>
      <c r="DM30" s="256"/>
      <c r="DN30" s="256"/>
      <c r="DO30" s="256"/>
      <c r="DP30" s="256"/>
      <c r="DQ30" s="256"/>
      <c r="DR30" s="256"/>
      <c r="DS30" s="256"/>
      <c r="DT30" s="257"/>
    </row>
    <row r="31" spans="1:124" s="24" customFormat="1" ht="66.75" customHeight="1" hidden="1">
      <c r="A31" s="333" t="s">
        <v>25</v>
      </c>
      <c r="B31" s="334"/>
      <c r="C31" s="334"/>
      <c r="D31" s="334"/>
      <c r="E31" s="334"/>
      <c r="F31" s="335"/>
      <c r="G31" s="430" t="s">
        <v>94</v>
      </c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1"/>
      <c r="AB31" s="272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2"/>
      <c r="AP31" s="272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55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7"/>
      <c r="BQ31" s="255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7"/>
      <c r="CE31" s="255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7"/>
      <c r="CU31" s="255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7"/>
      <c r="DH31" s="255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7"/>
    </row>
    <row r="32" spans="1:124" s="24" customFormat="1" ht="16.5" customHeight="1" hidden="1">
      <c r="A32" s="333" t="s">
        <v>26</v>
      </c>
      <c r="B32" s="334"/>
      <c r="C32" s="334"/>
      <c r="D32" s="334"/>
      <c r="E32" s="334"/>
      <c r="F32" s="335"/>
      <c r="G32" s="430" t="s">
        <v>95</v>
      </c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1"/>
      <c r="AB32" s="272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2"/>
      <c r="AP32" s="272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55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7"/>
      <c r="BQ32" s="255"/>
      <c r="BR32" s="256"/>
      <c r="BS32" s="256"/>
      <c r="BT32" s="256"/>
      <c r="BU32" s="256"/>
      <c r="BV32" s="256"/>
      <c r="BW32" s="256"/>
      <c r="BX32" s="256"/>
      <c r="BY32" s="256"/>
      <c r="BZ32" s="256"/>
      <c r="CA32" s="256"/>
      <c r="CB32" s="256"/>
      <c r="CC32" s="256"/>
      <c r="CD32" s="257"/>
      <c r="CE32" s="255"/>
      <c r="CF32" s="256"/>
      <c r="CG32" s="256"/>
      <c r="CH32" s="256"/>
      <c r="CI32" s="256"/>
      <c r="CJ32" s="256"/>
      <c r="CK32" s="256"/>
      <c r="CL32" s="256"/>
      <c r="CM32" s="256"/>
      <c r="CN32" s="256"/>
      <c r="CO32" s="256"/>
      <c r="CP32" s="256"/>
      <c r="CQ32" s="256"/>
      <c r="CR32" s="256"/>
      <c r="CS32" s="256"/>
      <c r="CT32" s="257"/>
      <c r="CU32" s="255"/>
      <c r="CV32" s="256"/>
      <c r="CW32" s="256"/>
      <c r="CX32" s="256"/>
      <c r="CY32" s="256"/>
      <c r="CZ32" s="256"/>
      <c r="DA32" s="256"/>
      <c r="DB32" s="256"/>
      <c r="DC32" s="256"/>
      <c r="DD32" s="256"/>
      <c r="DE32" s="256"/>
      <c r="DF32" s="256"/>
      <c r="DG32" s="257"/>
      <c r="DH32" s="255"/>
      <c r="DI32" s="256"/>
      <c r="DJ32" s="256"/>
      <c r="DK32" s="256"/>
      <c r="DL32" s="256"/>
      <c r="DM32" s="256"/>
      <c r="DN32" s="256"/>
      <c r="DO32" s="256"/>
      <c r="DP32" s="256"/>
      <c r="DQ32" s="256"/>
      <c r="DR32" s="256"/>
      <c r="DS32" s="256"/>
      <c r="DT32" s="257"/>
    </row>
    <row r="33" spans="1:124" s="24" customFormat="1" ht="16.5" customHeight="1">
      <c r="A33" s="333"/>
      <c r="B33" s="334"/>
      <c r="C33" s="334"/>
      <c r="D33" s="334"/>
      <c r="E33" s="334"/>
      <c r="F33" s="335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1"/>
      <c r="AB33" s="272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2"/>
      <c r="AP33" s="272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55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7"/>
      <c r="BQ33" s="255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7"/>
      <c r="CE33" s="255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7"/>
      <c r="CU33" s="255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7"/>
      <c r="DH33" s="255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7"/>
    </row>
    <row r="34" spans="1:124" s="24" customFormat="1" ht="26.25" customHeight="1">
      <c r="A34" s="333" t="s">
        <v>8</v>
      </c>
      <c r="B34" s="334"/>
      <c r="C34" s="334"/>
      <c r="D34" s="334"/>
      <c r="E34" s="334"/>
      <c r="F34" s="335"/>
      <c r="G34" s="430" t="s">
        <v>96</v>
      </c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1"/>
      <c r="AB34" s="272" t="s">
        <v>1</v>
      </c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2"/>
      <c r="AP34" s="272" t="s">
        <v>1</v>
      </c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55">
        <f>BD36</f>
        <v>2446049.73</v>
      </c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7"/>
      <c r="BQ34" s="255">
        <f>BQ36</f>
        <v>2446049.73</v>
      </c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7"/>
      <c r="CE34" s="255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7"/>
      <c r="CU34" s="255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7"/>
      <c r="DH34" s="255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7"/>
    </row>
    <row r="35" spans="1:124" s="24" customFormat="1" ht="78.75" customHeight="1" hidden="1">
      <c r="A35" s="333" t="s">
        <v>11</v>
      </c>
      <c r="B35" s="334"/>
      <c r="C35" s="334"/>
      <c r="D35" s="334"/>
      <c r="E35" s="334"/>
      <c r="F35" s="335"/>
      <c r="G35" s="430" t="s">
        <v>97</v>
      </c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1"/>
      <c r="AB35" s="272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2"/>
      <c r="AP35" s="272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55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7"/>
      <c r="BQ35" s="255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  <c r="CB35" s="256"/>
      <c r="CC35" s="256"/>
      <c r="CD35" s="257"/>
      <c r="CE35" s="255"/>
      <c r="CF35" s="256"/>
      <c r="CG35" s="256"/>
      <c r="CH35" s="256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7"/>
      <c r="CU35" s="255"/>
      <c r="CV35" s="256"/>
      <c r="CW35" s="256"/>
      <c r="CX35" s="256"/>
      <c r="CY35" s="256"/>
      <c r="CZ35" s="256"/>
      <c r="DA35" s="256"/>
      <c r="DB35" s="256"/>
      <c r="DC35" s="256"/>
      <c r="DD35" s="256"/>
      <c r="DE35" s="256"/>
      <c r="DF35" s="256"/>
      <c r="DG35" s="257"/>
      <c r="DH35" s="255"/>
      <c r="DI35" s="256"/>
      <c r="DJ35" s="256"/>
      <c r="DK35" s="256"/>
      <c r="DL35" s="256"/>
      <c r="DM35" s="256"/>
      <c r="DN35" s="256"/>
      <c r="DO35" s="256"/>
      <c r="DP35" s="256"/>
      <c r="DQ35" s="256"/>
      <c r="DR35" s="256"/>
      <c r="DS35" s="256"/>
      <c r="DT35" s="257"/>
    </row>
    <row r="36" spans="1:124" s="24" customFormat="1" ht="78.75" customHeight="1">
      <c r="A36" s="333" t="s">
        <v>270</v>
      </c>
      <c r="B36" s="334"/>
      <c r="C36" s="334"/>
      <c r="D36" s="334"/>
      <c r="E36" s="334"/>
      <c r="F36" s="335"/>
      <c r="G36" s="430" t="s">
        <v>98</v>
      </c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1"/>
      <c r="AB36" s="272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2"/>
      <c r="AP36" s="272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55">
        <f>SUM(BD37:BP46)</f>
        <v>2446049.73</v>
      </c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7"/>
      <c r="BQ36" s="255">
        <f>SUM(BQ37:CD46)</f>
        <v>2446049.73</v>
      </c>
      <c r="BR36" s="256"/>
      <c r="BS36" s="256"/>
      <c r="BT36" s="256"/>
      <c r="BU36" s="256"/>
      <c r="BV36" s="256"/>
      <c r="BW36" s="256"/>
      <c r="BX36" s="256"/>
      <c r="BY36" s="256"/>
      <c r="BZ36" s="256"/>
      <c r="CA36" s="256"/>
      <c r="CB36" s="256"/>
      <c r="CC36" s="256"/>
      <c r="CD36" s="257"/>
      <c r="CE36" s="255"/>
      <c r="CF36" s="256"/>
      <c r="CG36" s="256"/>
      <c r="CH36" s="256"/>
      <c r="CI36" s="256"/>
      <c r="CJ36" s="256"/>
      <c r="CK36" s="256"/>
      <c r="CL36" s="256"/>
      <c r="CM36" s="256"/>
      <c r="CN36" s="256"/>
      <c r="CO36" s="256"/>
      <c r="CP36" s="256"/>
      <c r="CQ36" s="256"/>
      <c r="CR36" s="256"/>
      <c r="CS36" s="256"/>
      <c r="CT36" s="257"/>
      <c r="CU36" s="255"/>
      <c r="CV36" s="256"/>
      <c r="CW36" s="256"/>
      <c r="CX36" s="256"/>
      <c r="CY36" s="256"/>
      <c r="CZ36" s="256"/>
      <c r="DA36" s="256"/>
      <c r="DB36" s="256"/>
      <c r="DC36" s="256"/>
      <c r="DD36" s="256"/>
      <c r="DE36" s="256"/>
      <c r="DF36" s="256"/>
      <c r="DG36" s="257"/>
      <c r="DH36" s="255"/>
      <c r="DI36" s="256"/>
      <c r="DJ36" s="256"/>
      <c r="DK36" s="256"/>
      <c r="DL36" s="256"/>
      <c r="DM36" s="256"/>
      <c r="DN36" s="256"/>
      <c r="DO36" s="256"/>
      <c r="DP36" s="256"/>
      <c r="DQ36" s="256"/>
      <c r="DR36" s="256"/>
      <c r="DS36" s="256"/>
      <c r="DT36" s="257"/>
    </row>
    <row r="37" spans="1:124" s="24" customFormat="1" ht="27.75" customHeight="1">
      <c r="A37" s="333" t="s">
        <v>283</v>
      </c>
      <c r="B37" s="334"/>
      <c r="C37" s="334"/>
      <c r="D37" s="334"/>
      <c r="E37" s="334"/>
      <c r="F37" s="335"/>
      <c r="G37" s="430" t="s">
        <v>228</v>
      </c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1"/>
      <c r="AB37" s="391">
        <v>1</v>
      </c>
      <c r="AC37" s="392"/>
      <c r="AD37" s="392"/>
      <c r="AE37" s="392"/>
      <c r="AF37" s="392"/>
      <c r="AG37" s="392"/>
      <c r="AH37" s="392"/>
      <c r="AI37" s="392"/>
      <c r="AJ37" s="392"/>
      <c r="AK37" s="392"/>
      <c r="AL37" s="392"/>
      <c r="AM37" s="392"/>
      <c r="AN37" s="392"/>
      <c r="AO37" s="393"/>
      <c r="AP37" s="255">
        <v>102660.05</v>
      </c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5">
        <f aca="true" t="shared" si="0" ref="BD37:BD46">AB37*AP37</f>
        <v>102660.05</v>
      </c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7"/>
      <c r="BQ37" s="255">
        <f aca="true" t="shared" si="1" ref="BQ37:BQ45">BD37</f>
        <v>102660.05</v>
      </c>
      <c r="BR37" s="256"/>
      <c r="BS37" s="256"/>
      <c r="BT37" s="256"/>
      <c r="BU37" s="256"/>
      <c r="BV37" s="256"/>
      <c r="BW37" s="256"/>
      <c r="BX37" s="256"/>
      <c r="BY37" s="256"/>
      <c r="BZ37" s="256"/>
      <c r="CA37" s="256"/>
      <c r="CB37" s="256"/>
      <c r="CC37" s="256"/>
      <c r="CD37" s="257"/>
      <c r="CE37" s="255"/>
      <c r="CF37" s="256"/>
      <c r="CG37" s="256"/>
      <c r="CH37" s="256"/>
      <c r="CI37" s="256"/>
      <c r="CJ37" s="256"/>
      <c r="CK37" s="256"/>
      <c r="CL37" s="256"/>
      <c r="CM37" s="256"/>
      <c r="CN37" s="256"/>
      <c r="CO37" s="256"/>
      <c r="CP37" s="256"/>
      <c r="CQ37" s="256"/>
      <c r="CR37" s="256"/>
      <c r="CS37" s="256"/>
      <c r="CT37" s="257"/>
      <c r="CU37" s="255"/>
      <c r="CV37" s="256"/>
      <c r="CW37" s="256"/>
      <c r="CX37" s="256"/>
      <c r="CY37" s="256"/>
      <c r="CZ37" s="256"/>
      <c r="DA37" s="256"/>
      <c r="DB37" s="256"/>
      <c r="DC37" s="256"/>
      <c r="DD37" s="256"/>
      <c r="DE37" s="256"/>
      <c r="DF37" s="256"/>
      <c r="DG37" s="257"/>
      <c r="DH37" s="255"/>
      <c r="DI37" s="256"/>
      <c r="DJ37" s="256"/>
      <c r="DK37" s="256"/>
      <c r="DL37" s="256"/>
      <c r="DM37" s="256"/>
      <c r="DN37" s="256"/>
      <c r="DO37" s="256"/>
      <c r="DP37" s="256"/>
      <c r="DQ37" s="256"/>
      <c r="DR37" s="256"/>
      <c r="DS37" s="256"/>
      <c r="DT37" s="257"/>
    </row>
    <row r="38" spans="1:124" s="24" customFormat="1" ht="27.75" customHeight="1">
      <c r="A38" s="333" t="s">
        <v>284</v>
      </c>
      <c r="B38" s="334"/>
      <c r="C38" s="334"/>
      <c r="D38" s="334"/>
      <c r="E38" s="334"/>
      <c r="F38" s="335"/>
      <c r="G38" s="430" t="s">
        <v>248</v>
      </c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1"/>
      <c r="AB38" s="391">
        <v>2</v>
      </c>
      <c r="AC38" s="392"/>
      <c r="AD38" s="392"/>
      <c r="AE38" s="392"/>
      <c r="AF38" s="392"/>
      <c r="AG38" s="392"/>
      <c r="AH38" s="392"/>
      <c r="AI38" s="392"/>
      <c r="AJ38" s="392"/>
      <c r="AK38" s="392"/>
      <c r="AL38" s="392"/>
      <c r="AM38" s="392"/>
      <c r="AN38" s="392"/>
      <c r="AO38" s="393"/>
      <c r="AP38" s="255">
        <v>149267.83</v>
      </c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5">
        <f t="shared" si="0"/>
        <v>298535.66</v>
      </c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7"/>
      <c r="BQ38" s="255">
        <f t="shared" si="1"/>
        <v>298535.66</v>
      </c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7"/>
      <c r="CE38" s="255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7"/>
      <c r="CU38" s="255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6"/>
      <c r="DG38" s="257"/>
      <c r="DH38" s="255"/>
      <c r="DI38" s="256"/>
      <c r="DJ38" s="256"/>
      <c r="DK38" s="256"/>
      <c r="DL38" s="256"/>
      <c r="DM38" s="256"/>
      <c r="DN38" s="256"/>
      <c r="DO38" s="256"/>
      <c r="DP38" s="256"/>
      <c r="DQ38" s="256"/>
      <c r="DR38" s="256"/>
      <c r="DS38" s="256"/>
      <c r="DT38" s="257"/>
    </row>
    <row r="39" spans="1:124" s="24" customFormat="1" ht="20.25" customHeight="1">
      <c r="A39" s="333" t="s">
        <v>285</v>
      </c>
      <c r="B39" s="334"/>
      <c r="C39" s="334"/>
      <c r="D39" s="334"/>
      <c r="E39" s="334"/>
      <c r="F39" s="335"/>
      <c r="G39" s="430" t="s">
        <v>229</v>
      </c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1"/>
      <c r="AB39" s="391">
        <v>2</v>
      </c>
      <c r="AC39" s="392"/>
      <c r="AD39" s="392"/>
      <c r="AE39" s="392"/>
      <c r="AF39" s="392"/>
      <c r="AG39" s="392"/>
      <c r="AH39" s="392"/>
      <c r="AI39" s="392"/>
      <c r="AJ39" s="392"/>
      <c r="AK39" s="392"/>
      <c r="AL39" s="392"/>
      <c r="AM39" s="392"/>
      <c r="AN39" s="392"/>
      <c r="AO39" s="393"/>
      <c r="AP39" s="255">
        <v>22667.29</v>
      </c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5">
        <f t="shared" si="0"/>
        <v>45334.58</v>
      </c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7"/>
      <c r="BQ39" s="255">
        <f t="shared" si="1"/>
        <v>45334.58</v>
      </c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7"/>
      <c r="CE39" s="255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7"/>
      <c r="CU39" s="255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6"/>
      <c r="DG39" s="257"/>
      <c r="DH39" s="255"/>
      <c r="DI39" s="256"/>
      <c r="DJ39" s="256"/>
      <c r="DK39" s="256"/>
      <c r="DL39" s="256"/>
      <c r="DM39" s="256"/>
      <c r="DN39" s="256"/>
      <c r="DO39" s="256"/>
      <c r="DP39" s="256"/>
      <c r="DQ39" s="256"/>
      <c r="DR39" s="256"/>
      <c r="DS39" s="256"/>
      <c r="DT39" s="257"/>
    </row>
    <row r="40" spans="1:124" s="24" customFormat="1" ht="24.75" customHeight="1">
      <c r="A40" s="333" t="s">
        <v>286</v>
      </c>
      <c r="B40" s="334"/>
      <c r="C40" s="334"/>
      <c r="D40" s="334"/>
      <c r="E40" s="334"/>
      <c r="F40" s="335"/>
      <c r="G40" s="430" t="s">
        <v>262</v>
      </c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31"/>
      <c r="AB40" s="391">
        <v>24</v>
      </c>
      <c r="AC40" s="392"/>
      <c r="AD40" s="392"/>
      <c r="AE40" s="392"/>
      <c r="AF40" s="392"/>
      <c r="AG40" s="392"/>
      <c r="AH40" s="392"/>
      <c r="AI40" s="392"/>
      <c r="AJ40" s="392"/>
      <c r="AK40" s="392"/>
      <c r="AL40" s="392"/>
      <c r="AM40" s="392"/>
      <c r="AN40" s="392"/>
      <c r="AO40" s="393"/>
      <c r="AP40" s="255">
        <v>18000</v>
      </c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5">
        <f t="shared" si="0"/>
        <v>432000</v>
      </c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7"/>
      <c r="BQ40" s="255">
        <f>BD40</f>
        <v>432000</v>
      </c>
      <c r="BR40" s="256"/>
      <c r="BS40" s="256"/>
      <c r="BT40" s="256"/>
      <c r="BU40" s="256"/>
      <c r="BV40" s="256"/>
      <c r="BW40" s="256"/>
      <c r="BX40" s="256"/>
      <c r="BY40" s="256"/>
      <c r="BZ40" s="256"/>
      <c r="CA40" s="256"/>
      <c r="CB40" s="256"/>
      <c r="CC40" s="256"/>
      <c r="CD40" s="257"/>
      <c r="CE40" s="255"/>
      <c r="CF40" s="256"/>
      <c r="CG40" s="256"/>
      <c r="CH40" s="256"/>
      <c r="CI40" s="256"/>
      <c r="CJ40" s="256"/>
      <c r="CK40" s="256"/>
      <c r="CL40" s="256"/>
      <c r="CM40" s="256"/>
      <c r="CN40" s="256"/>
      <c r="CO40" s="256"/>
      <c r="CP40" s="256"/>
      <c r="CQ40" s="256"/>
      <c r="CR40" s="256"/>
      <c r="CS40" s="256"/>
      <c r="CT40" s="257"/>
      <c r="CU40" s="255"/>
      <c r="CV40" s="256"/>
      <c r="CW40" s="256"/>
      <c r="CX40" s="256"/>
      <c r="CY40" s="256"/>
      <c r="CZ40" s="256"/>
      <c r="DA40" s="256"/>
      <c r="DB40" s="256"/>
      <c r="DC40" s="256"/>
      <c r="DD40" s="256"/>
      <c r="DE40" s="256"/>
      <c r="DF40" s="256"/>
      <c r="DG40" s="257"/>
      <c r="DH40" s="255"/>
      <c r="DI40" s="256"/>
      <c r="DJ40" s="256"/>
      <c r="DK40" s="256"/>
      <c r="DL40" s="256"/>
      <c r="DM40" s="256"/>
      <c r="DN40" s="256"/>
      <c r="DO40" s="256"/>
      <c r="DP40" s="256"/>
      <c r="DQ40" s="256"/>
      <c r="DR40" s="256"/>
      <c r="DS40" s="256"/>
      <c r="DT40" s="257"/>
    </row>
    <row r="41" spans="1:124" s="24" customFormat="1" ht="25.5" customHeight="1">
      <c r="A41" s="333" t="s">
        <v>287</v>
      </c>
      <c r="B41" s="334"/>
      <c r="C41" s="334"/>
      <c r="D41" s="334"/>
      <c r="E41" s="334"/>
      <c r="F41" s="335"/>
      <c r="G41" s="430" t="s">
        <v>265</v>
      </c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1"/>
      <c r="AB41" s="391">
        <v>4</v>
      </c>
      <c r="AC41" s="392"/>
      <c r="AD41" s="392"/>
      <c r="AE41" s="392"/>
      <c r="AF41" s="392"/>
      <c r="AG41" s="392"/>
      <c r="AH41" s="392"/>
      <c r="AI41" s="392"/>
      <c r="AJ41" s="392"/>
      <c r="AK41" s="392"/>
      <c r="AL41" s="392"/>
      <c r="AM41" s="392"/>
      <c r="AN41" s="392"/>
      <c r="AO41" s="393"/>
      <c r="AP41" s="255">
        <v>69000</v>
      </c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5">
        <f t="shared" si="0"/>
        <v>276000</v>
      </c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7"/>
      <c r="BQ41" s="255">
        <f t="shared" si="1"/>
        <v>276000</v>
      </c>
      <c r="BR41" s="256"/>
      <c r="BS41" s="256"/>
      <c r="BT41" s="256"/>
      <c r="BU41" s="256"/>
      <c r="BV41" s="256"/>
      <c r="BW41" s="256"/>
      <c r="BX41" s="256"/>
      <c r="BY41" s="256"/>
      <c r="BZ41" s="256"/>
      <c r="CA41" s="256"/>
      <c r="CB41" s="256"/>
      <c r="CC41" s="256"/>
      <c r="CD41" s="257"/>
      <c r="CE41" s="255"/>
      <c r="CF41" s="256"/>
      <c r="CG41" s="256"/>
      <c r="CH41" s="256"/>
      <c r="CI41" s="256"/>
      <c r="CJ41" s="256"/>
      <c r="CK41" s="256"/>
      <c r="CL41" s="256"/>
      <c r="CM41" s="256"/>
      <c r="CN41" s="256"/>
      <c r="CO41" s="256"/>
      <c r="CP41" s="256"/>
      <c r="CQ41" s="256"/>
      <c r="CR41" s="256"/>
      <c r="CS41" s="256"/>
      <c r="CT41" s="257"/>
      <c r="CU41" s="255"/>
      <c r="CV41" s="256"/>
      <c r="CW41" s="256"/>
      <c r="CX41" s="256"/>
      <c r="CY41" s="256"/>
      <c r="CZ41" s="256"/>
      <c r="DA41" s="256"/>
      <c r="DB41" s="256"/>
      <c r="DC41" s="256"/>
      <c r="DD41" s="256"/>
      <c r="DE41" s="256"/>
      <c r="DF41" s="256"/>
      <c r="DG41" s="257"/>
      <c r="DH41" s="255"/>
      <c r="DI41" s="256"/>
      <c r="DJ41" s="256"/>
      <c r="DK41" s="256"/>
      <c r="DL41" s="256"/>
      <c r="DM41" s="256"/>
      <c r="DN41" s="256"/>
      <c r="DO41" s="256"/>
      <c r="DP41" s="256"/>
      <c r="DQ41" s="256"/>
      <c r="DR41" s="256"/>
      <c r="DS41" s="256"/>
      <c r="DT41" s="257"/>
    </row>
    <row r="42" spans="1:124" s="24" customFormat="1" ht="39" customHeight="1">
      <c r="A42" s="333" t="s">
        <v>288</v>
      </c>
      <c r="B42" s="334"/>
      <c r="C42" s="334"/>
      <c r="D42" s="334"/>
      <c r="E42" s="334"/>
      <c r="F42" s="335"/>
      <c r="G42" s="430" t="s">
        <v>264</v>
      </c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1"/>
      <c r="AB42" s="391">
        <v>24</v>
      </c>
      <c r="AC42" s="392"/>
      <c r="AD42" s="392"/>
      <c r="AE42" s="392"/>
      <c r="AF42" s="392"/>
      <c r="AG42" s="392"/>
      <c r="AH42" s="392"/>
      <c r="AI42" s="392"/>
      <c r="AJ42" s="392"/>
      <c r="AK42" s="392"/>
      <c r="AL42" s="392"/>
      <c r="AM42" s="392"/>
      <c r="AN42" s="392"/>
      <c r="AO42" s="393"/>
      <c r="AP42" s="255">
        <v>14625</v>
      </c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5">
        <f t="shared" si="0"/>
        <v>351000</v>
      </c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BP42" s="257"/>
      <c r="BQ42" s="255">
        <f t="shared" si="1"/>
        <v>351000</v>
      </c>
      <c r="BR42" s="256"/>
      <c r="BS42" s="256"/>
      <c r="BT42" s="256"/>
      <c r="BU42" s="256"/>
      <c r="BV42" s="256"/>
      <c r="BW42" s="256"/>
      <c r="BX42" s="256"/>
      <c r="BY42" s="256"/>
      <c r="BZ42" s="256"/>
      <c r="CA42" s="256"/>
      <c r="CB42" s="256"/>
      <c r="CC42" s="256"/>
      <c r="CD42" s="257"/>
      <c r="CE42" s="255"/>
      <c r="CF42" s="256"/>
      <c r="CG42" s="256"/>
      <c r="CH42" s="256"/>
      <c r="CI42" s="256"/>
      <c r="CJ42" s="256"/>
      <c r="CK42" s="256"/>
      <c r="CL42" s="256"/>
      <c r="CM42" s="256"/>
      <c r="CN42" s="256"/>
      <c r="CO42" s="256"/>
      <c r="CP42" s="256"/>
      <c r="CQ42" s="256"/>
      <c r="CR42" s="256"/>
      <c r="CS42" s="256"/>
      <c r="CT42" s="257"/>
      <c r="CU42" s="255"/>
      <c r="CV42" s="256"/>
      <c r="CW42" s="256"/>
      <c r="CX42" s="256"/>
      <c r="CY42" s="256"/>
      <c r="CZ42" s="256"/>
      <c r="DA42" s="256"/>
      <c r="DB42" s="256"/>
      <c r="DC42" s="256"/>
      <c r="DD42" s="256"/>
      <c r="DE42" s="256"/>
      <c r="DF42" s="256"/>
      <c r="DG42" s="257"/>
      <c r="DH42" s="255"/>
      <c r="DI42" s="256"/>
      <c r="DJ42" s="256"/>
      <c r="DK42" s="256"/>
      <c r="DL42" s="256"/>
      <c r="DM42" s="256"/>
      <c r="DN42" s="256"/>
      <c r="DO42" s="256"/>
      <c r="DP42" s="256"/>
      <c r="DQ42" s="256"/>
      <c r="DR42" s="256"/>
      <c r="DS42" s="256"/>
      <c r="DT42" s="257"/>
    </row>
    <row r="43" spans="1:124" s="24" customFormat="1" ht="41.25" customHeight="1">
      <c r="A43" s="333" t="s">
        <v>289</v>
      </c>
      <c r="B43" s="334"/>
      <c r="C43" s="334"/>
      <c r="D43" s="334"/>
      <c r="E43" s="334"/>
      <c r="F43" s="335"/>
      <c r="G43" s="430" t="s">
        <v>266</v>
      </c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1"/>
      <c r="AB43" s="391">
        <v>4</v>
      </c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3"/>
      <c r="AP43" s="255">
        <v>120000</v>
      </c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5">
        <f t="shared" si="0"/>
        <v>480000</v>
      </c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7"/>
      <c r="BQ43" s="255">
        <f t="shared" si="1"/>
        <v>480000</v>
      </c>
      <c r="BR43" s="256"/>
      <c r="BS43" s="256"/>
      <c r="BT43" s="256"/>
      <c r="BU43" s="256"/>
      <c r="BV43" s="256"/>
      <c r="BW43" s="256"/>
      <c r="BX43" s="256"/>
      <c r="BY43" s="256"/>
      <c r="BZ43" s="256"/>
      <c r="CA43" s="256"/>
      <c r="CB43" s="256"/>
      <c r="CC43" s="256"/>
      <c r="CD43" s="257"/>
      <c r="CE43" s="255"/>
      <c r="CF43" s="256"/>
      <c r="CG43" s="256"/>
      <c r="CH43" s="256"/>
      <c r="CI43" s="256"/>
      <c r="CJ43" s="256"/>
      <c r="CK43" s="256"/>
      <c r="CL43" s="256"/>
      <c r="CM43" s="256"/>
      <c r="CN43" s="256"/>
      <c r="CO43" s="256"/>
      <c r="CP43" s="256"/>
      <c r="CQ43" s="256"/>
      <c r="CR43" s="256"/>
      <c r="CS43" s="256"/>
      <c r="CT43" s="257"/>
      <c r="CU43" s="255"/>
      <c r="CV43" s="256"/>
      <c r="CW43" s="256"/>
      <c r="CX43" s="256"/>
      <c r="CY43" s="256"/>
      <c r="CZ43" s="256"/>
      <c r="DA43" s="256"/>
      <c r="DB43" s="256"/>
      <c r="DC43" s="256"/>
      <c r="DD43" s="256"/>
      <c r="DE43" s="256"/>
      <c r="DF43" s="256"/>
      <c r="DG43" s="257"/>
      <c r="DH43" s="255"/>
      <c r="DI43" s="256"/>
      <c r="DJ43" s="256"/>
      <c r="DK43" s="256"/>
      <c r="DL43" s="256"/>
      <c r="DM43" s="256"/>
      <c r="DN43" s="256"/>
      <c r="DO43" s="256"/>
      <c r="DP43" s="256"/>
      <c r="DQ43" s="256"/>
      <c r="DR43" s="256"/>
      <c r="DS43" s="256"/>
      <c r="DT43" s="257"/>
    </row>
    <row r="44" spans="1:124" s="24" customFormat="1" ht="33" customHeight="1">
      <c r="A44" s="333" t="s">
        <v>290</v>
      </c>
      <c r="B44" s="334"/>
      <c r="C44" s="334"/>
      <c r="D44" s="334"/>
      <c r="E44" s="334"/>
      <c r="F44" s="335"/>
      <c r="G44" s="430" t="s">
        <v>230</v>
      </c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1"/>
      <c r="AB44" s="391">
        <v>36</v>
      </c>
      <c r="AC44" s="392"/>
      <c r="AD44" s="392"/>
      <c r="AE44" s="392"/>
      <c r="AF44" s="392"/>
      <c r="AG44" s="392"/>
      <c r="AH44" s="392"/>
      <c r="AI44" s="392"/>
      <c r="AJ44" s="392"/>
      <c r="AK44" s="392"/>
      <c r="AL44" s="392"/>
      <c r="AM44" s="392"/>
      <c r="AN44" s="392"/>
      <c r="AO44" s="393"/>
      <c r="AP44" s="255">
        <v>4400</v>
      </c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5">
        <f t="shared" si="0"/>
        <v>158400</v>
      </c>
      <c r="BE44" s="256"/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257"/>
      <c r="BQ44" s="255">
        <f t="shared" si="1"/>
        <v>158400</v>
      </c>
      <c r="BR44" s="256"/>
      <c r="BS44" s="256"/>
      <c r="BT44" s="256"/>
      <c r="BU44" s="256"/>
      <c r="BV44" s="256"/>
      <c r="BW44" s="256"/>
      <c r="BX44" s="256"/>
      <c r="BY44" s="256"/>
      <c r="BZ44" s="256"/>
      <c r="CA44" s="256"/>
      <c r="CB44" s="256"/>
      <c r="CC44" s="256"/>
      <c r="CD44" s="257"/>
      <c r="CE44" s="255"/>
      <c r="CF44" s="256"/>
      <c r="CG44" s="256"/>
      <c r="CH44" s="256"/>
      <c r="CI44" s="256"/>
      <c r="CJ44" s="256"/>
      <c r="CK44" s="256"/>
      <c r="CL44" s="256"/>
      <c r="CM44" s="256"/>
      <c r="CN44" s="256"/>
      <c r="CO44" s="256"/>
      <c r="CP44" s="256"/>
      <c r="CQ44" s="256"/>
      <c r="CR44" s="256"/>
      <c r="CS44" s="256"/>
      <c r="CT44" s="257"/>
      <c r="CU44" s="255"/>
      <c r="CV44" s="256"/>
      <c r="CW44" s="256"/>
      <c r="CX44" s="256"/>
      <c r="CY44" s="256"/>
      <c r="CZ44" s="256"/>
      <c r="DA44" s="256"/>
      <c r="DB44" s="256"/>
      <c r="DC44" s="256"/>
      <c r="DD44" s="256"/>
      <c r="DE44" s="256"/>
      <c r="DF44" s="256"/>
      <c r="DG44" s="257"/>
      <c r="DH44" s="255"/>
      <c r="DI44" s="256"/>
      <c r="DJ44" s="256"/>
      <c r="DK44" s="256"/>
      <c r="DL44" s="256"/>
      <c r="DM44" s="256"/>
      <c r="DN44" s="256"/>
      <c r="DO44" s="256"/>
      <c r="DP44" s="256"/>
      <c r="DQ44" s="256"/>
      <c r="DR44" s="256"/>
      <c r="DS44" s="256"/>
      <c r="DT44" s="257"/>
    </row>
    <row r="45" spans="1:124" s="24" customFormat="1" ht="33" customHeight="1">
      <c r="A45" s="333" t="s">
        <v>291</v>
      </c>
      <c r="B45" s="334"/>
      <c r="C45" s="334"/>
      <c r="D45" s="334"/>
      <c r="E45" s="334"/>
      <c r="F45" s="335"/>
      <c r="G45" s="430" t="s">
        <v>231</v>
      </c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0"/>
      <c r="Y45" s="430"/>
      <c r="Z45" s="430"/>
      <c r="AA45" s="431"/>
      <c r="AB45" s="391">
        <v>20</v>
      </c>
      <c r="AC45" s="392"/>
      <c r="AD45" s="392"/>
      <c r="AE45" s="392"/>
      <c r="AF45" s="392"/>
      <c r="AG45" s="392"/>
      <c r="AH45" s="392"/>
      <c r="AI45" s="392"/>
      <c r="AJ45" s="392"/>
      <c r="AK45" s="392"/>
      <c r="AL45" s="392"/>
      <c r="AM45" s="392"/>
      <c r="AN45" s="392"/>
      <c r="AO45" s="393"/>
      <c r="AP45" s="255">
        <v>11458.5</v>
      </c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5">
        <f t="shared" si="0"/>
        <v>229170</v>
      </c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257"/>
      <c r="BQ45" s="255">
        <f t="shared" si="1"/>
        <v>229170</v>
      </c>
      <c r="BR45" s="256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6"/>
      <c r="CD45" s="257"/>
      <c r="CE45" s="255"/>
      <c r="CF45" s="256"/>
      <c r="CG45" s="256"/>
      <c r="CH45" s="256"/>
      <c r="CI45" s="256"/>
      <c r="CJ45" s="256"/>
      <c r="CK45" s="256"/>
      <c r="CL45" s="256"/>
      <c r="CM45" s="256"/>
      <c r="CN45" s="256"/>
      <c r="CO45" s="256"/>
      <c r="CP45" s="256"/>
      <c r="CQ45" s="256"/>
      <c r="CR45" s="256"/>
      <c r="CS45" s="256"/>
      <c r="CT45" s="257"/>
      <c r="CU45" s="255"/>
      <c r="CV45" s="256"/>
      <c r="CW45" s="256"/>
      <c r="CX45" s="256"/>
      <c r="CY45" s="256"/>
      <c r="CZ45" s="256"/>
      <c r="DA45" s="256"/>
      <c r="DB45" s="256"/>
      <c r="DC45" s="256"/>
      <c r="DD45" s="256"/>
      <c r="DE45" s="256"/>
      <c r="DF45" s="256"/>
      <c r="DG45" s="257"/>
      <c r="DH45" s="255"/>
      <c r="DI45" s="256"/>
      <c r="DJ45" s="256"/>
      <c r="DK45" s="256"/>
      <c r="DL45" s="256"/>
      <c r="DM45" s="256"/>
      <c r="DN45" s="256"/>
      <c r="DO45" s="256"/>
      <c r="DP45" s="256"/>
      <c r="DQ45" s="256"/>
      <c r="DR45" s="256"/>
      <c r="DS45" s="256"/>
      <c r="DT45" s="257"/>
    </row>
    <row r="46" spans="1:124" s="24" customFormat="1" ht="33" customHeight="1">
      <c r="A46" s="333" t="s">
        <v>292</v>
      </c>
      <c r="B46" s="334"/>
      <c r="C46" s="334"/>
      <c r="D46" s="334"/>
      <c r="E46" s="334"/>
      <c r="F46" s="335"/>
      <c r="G46" s="430" t="s">
        <v>267</v>
      </c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430"/>
      <c r="AA46" s="431"/>
      <c r="AB46" s="391">
        <v>12</v>
      </c>
      <c r="AC46" s="392"/>
      <c r="AD46" s="392"/>
      <c r="AE46" s="392"/>
      <c r="AF46" s="392"/>
      <c r="AG46" s="392"/>
      <c r="AH46" s="392"/>
      <c r="AI46" s="392"/>
      <c r="AJ46" s="392"/>
      <c r="AK46" s="392"/>
      <c r="AL46" s="392"/>
      <c r="AM46" s="392"/>
      <c r="AN46" s="392"/>
      <c r="AO46" s="393"/>
      <c r="AP46" s="255">
        <v>6079.12</v>
      </c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5">
        <f t="shared" si="0"/>
        <v>72949.44</v>
      </c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7"/>
      <c r="BQ46" s="255">
        <f>BD46</f>
        <v>72949.44</v>
      </c>
      <c r="BR46" s="256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7"/>
      <c r="CE46" s="255"/>
      <c r="CF46" s="256"/>
      <c r="CG46" s="256"/>
      <c r="CH46" s="256"/>
      <c r="CI46" s="256"/>
      <c r="CJ46" s="256"/>
      <c r="CK46" s="256"/>
      <c r="CL46" s="256"/>
      <c r="CM46" s="256"/>
      <c r="CN46" s="256"/>
      <c r="CO46" s="256"/>
      <c r="CP46" s="256"/>
      <c r="CQ46" s="256"/>
      <c r="CR46" s="256"/>
      <c r="CS46" s="256"/>
      <c r="CT46" s="257"/>
      <c r="CU46" s="255"/>
      <c r="CV46" s="256"/>
      <c r="CW46" s="256"/>
      <c r="CX46" s="256"/>
      <c r="CY46" s="256"/>
      <c r="CZ46" s="256"/>
      <c r="DA46" s="256"/>
      <c r="DB46" s="256"/>
      <c r="DC46" s="256"/>
      <c r="DD46" s="256"/>
      <c r="DE46" s="256"/>
      <c r="DF46" s="256"/>
      <c r="DG46" s="257"/>
      <c r="DH46" s="255"/>
      <c r="DI46" s="256"/>
      <c r="DJ46" s="256"/>
      <c r="DK46" s="256"/>
      <c r="DL46" s="256"/>
      <c r="DM46" s="256"/>
      <c r="DN46" s="256"/>
      <c r="DO46" s="256"/>
      <c r="DP46" s="256"/>
      <c r="DQ46" s="256"/>
      <c r="DR46" s="256"/>
      <c r="DS46" s="256"/>
      <c r="DT46" s="257"/>
    </row>
    <row r="47" spans="1:124" s="24" customFormat="1" ht="66.75" customHeight="1">
      <c r="A47" s="333" t="s">
        <v>9</v>
      </c>
      <c r="B47" s="334"/>
      <c r="C47" s="334"/>
      <c r="D47" s="334"/>
      <c r="E47" s="334"/>
      <c r="F47" s="335"/>
      <c r="G47" s="430" t="s">
        <v>99</v>
      </c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  <c r="AA47" s="431"/>
      <c r="AB47" s="272" t="s">
        <v>1</v>
      </c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2"/>
      <c r="AP47" s="272" t="s">
        <v>1</v>
      </c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55">
        <f>SUM(BD49:BP50)</f>
        <v>0</v>
      </c>
      <c r="BE47" s="256"/>
      <c r="BF47" s="256"/>
      <c r="BG47" s="256"/>
      <c r="BH47" s="256"/>
      <c r="BI47" s="256"/>
      <c r="BJ47" s="256"/>
      <c r="BK47" s="256"/>
      <c r="BL47" s="256"/>
      <c r="BM47" s="256"/>
      <c r="BN47" s="256"/>
      <c r="BO47" s="256"/>
      <c r="BP47" s="257"/>
      <c r="BQ47" s="255">
        <f>SUM(BQ49:CD50)</f>
        <v>0</v>
      </c>
      <c r="BR47" s="256"/>
      <c r="BS47" s="256"/>
      <c r="BT47" s="256"/>
      <c r="BU47" s="256"/>
      <c r="BV47" s="256"/>
      <c r="BW47" s="256"/>
      <c r="BX47" s="256"/>
      <c r="BY47" s="256"/>
      <c r="BZ47" s="256"/>
      <c r="CA47" s="256"/>
      <c r="CB47" s="256"/>
      <c r="CC47" s="256"/>
      <c r="CD47" s="257"/>
      <c r="CE47" s="255"/>
      <c r="CF47" s="256"/>
      <c r="CG47" s="256"/>
      <c r="CH47" s="256"/>
      <c r="CI47" s="256"/>
      <c r="CJ47" s="256"/>
      <c r="CK47" s="256"/>
      <c r="CL47" s="256"/>
      <c r="CM47" s="256"/>
      <c r="CN47" s="256"/>
      <c r="CO47" s="256"/>
      <c r="CP47" s="256"/>
      <c r="CQ47" s="256"/>
      <c r="CR47" s="256"/>
      <c r="CS47" s="256"/>
      <c r="CT47" s="257"/>
      <c r="CU47" s="255"/>
      <c r="CV47" s="256"/>
      <c r="CW47" s="256"/>
      <c r="CX47" s="256"/>
      <c r="CY47" s="256"/>
      <c r="CZ47" s="256"/>
      <c r="DA47" s="256"/>
      <c r="DB47" s="256"/>
      <c r="DC47" s="256"/>
      <c r="DD47" s="256"/>
      <c r="DE47" s="256"/>
      <c r="DF47" s="256"/>
      <c r="DG47" s="257"/>
      <c r="DH47" s="255"/>
      <c r="DI47" s="256"/>
      <c r="DJ47" s="256"/>
      <c r="DK47" s="256"/>
      <c r="DL47" s="256"/>
      <c r="DM47" s="256"/>
      <c r="DN47" s="256"/>
      <c r="DO47" s="256"/>
      <c r="DP47" s="256"/>
      <c r="DQ47" s="256"/>
      <c r="DR47" s="256"/>
      <c r="DS47" s="256"/>
      <c r="DT47" s="257"/>
    </row>
    <row r="48" spans="1:124" s="24" customFormat="1" ht="16.5" customHeight="1">
      <c r="A48" s="333" t="s">
        <v>36</v>
      </c>
      <c r="B48" s="334"/>
      <c r="C48" s="334"/>
      <c r="D48" s="334"/>
      <c r="E48" s="334"/>
      <c r="F48" s="335"/>
      <c r="G48" s="430" t="s">
        <v>100</v>
      </c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1"/>
      <c r="AB48" s="272" t="s">
        <v>1</v>
      </c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2"/>
      <c r="AP48" s="272" t="s">
        <v>1</v>
      </c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72" t="s">
        <v>1</v>
      </c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2"/>
      <c r="BQ48" s="255"/>
      <c r="BR48" s="256"/>
      <c r="BS48" s="256"/>
      <c r="BT48" s="256"/>
      <c r="BU48" s="256"/>
      <c r="BV48" s="256"/>
      <c r="BW48" s="256"/>
      <c r="BX48" s="256"/>
      <c r="BY48" s="256"/>
      <c r="BZ48" s="256"/>
      <c r="CA48" s="256"/>
      <c r="CB48" s="256"/>
      <c r="CC48" s="256"/>
      <c r="CD48" s="257"/>
      <c r="CE48" s="272"/>
      <c r="CF48" s="261"/>
      <c r="CG48" s="261"/>
      <c r="CH48" s="261"/>
      <c r="CI48" s="261"/>
      <c r="CJ48" s="261"/>
      <c r="CK48" s="261"/>
      <c r="CL48" s="261"/>
      <c r="CM48" s="261"/>
      <c r="CN48" s="261"/>
      <c r="CO48" s="261"/>
      <c r="CP48" s="261"/>
      <c r="CQ48" s="261"/>
      <c r="CR48" s="261"/>
      <c r="CS48" s="261"/>
      <c r="CT48" s="262"/>
      <c r="CU48" s="272"/>
      <c r="CV48" s="261"/>
      <c r="CW48" s="261"/>
      <c r="CX48" s="261"/>
      <c r="CY48" s="261"/>
      <c r="CZ48" s="261"/>
      <c r="DA48" s="261"/>
      <c r="DB48" s="261"/>
      <c r="DC48" s="261"/>
      <c r="DD48" s="261"/>
      <c r="DE48" s="261"/>
      <c r="DF48" s="261"/>
      <c r="DG48" s="262"/>
      <c r="DH48" s="272"/>
      <c r="DI48" s="261"/>
      <c r="DJ48" s="261"/>
      <c r="DK48" s="261"/>
      <c r="DL48" s="261"/>
      <c r="DM48" s="261"/>
      <c r="DN48" s="261"/>
      <c r="DO48" s="261"/>
      <c r="DP48" s="261"/>
      <c r="DQ48" s="261"/>
      <c r="DR48" s="261"/>
      <c r="DS48" s="261"/>
      <c r="DT48" s="262"/>
    </row>
    <row r="49" spans="1:124" s="24" customFormat="1" ht="28.5" customHeight="1">
      <c r="A49" s="333" t="s">
        <v>250</v>
      </c>
      <c r="B49" s="334"/>
      <c r="C49" s="334"/>
      <c r="D49" s="334"/>
      <c r="E49" s="334"/>
      <c r="F49" s="335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0"/>
      <c r="Y49" s="430"/>
      <c r="Z49" s="430"/>
      <c r="AA49" s="431"/>
      <c r="AB49" s="272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2"/>
      <c r="AP49" s="255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5"/>
      <c r="BE49" s="256"/>
      <c r="BF49" s="256"/>
      <c r="BG49" s="256"/>
      <c r="BH49" s="256"/>
      <c r="BI49" s="256"/>
      <c r="BJ49" s="256"/>
      <c r="BK49" s="256"/>
      <c r="BL49" s="256"/>
      <c r="BM49" s="256"/>
      <c r="BN49" s="256"/>
      <c r="BO49" s="256"/>
      <c r="BP49" s="257"/>
      <c r="BQ49" s="255"/>
      <c r="BR49" s="256"/>
      <c r="BS49" s="256"/>
      <c r="BT49" s="256"/>
      <c r="BU49" s="256"/>
      <c r="BV49" s="256"/>
      <c r="BW49" s="256"/>
      <c r="BX49" s="256"/>
      <c r="BY49" s="256"/>
      <c r="BZ49" s="256"/>
      <c r="CA49" s="256"/>
      <c r="CB49" s="256"/>
      <c r="CC49" s="256"/>
      <c r="CD49" s="257"/>
      <c r="CE49" s="255"/>
      <c r="CF49" s="256"/>
      <c r="CG49" s="256"/>
      <c r="CH49" s="256"/>
      <c r="CI49" s="256"/>
      <c r="CJ49" s="256"/>
      <c r="CK49" s="256"/>
      <c r="CL49" s="256"/>
      <c r="CM49" s="256"/>
      <c r="CN49" s="256"/>
      <c r="CO49" s="256"/>
      <c r="CP49" s="256"/>
      <c r="CQ49" s="256"/>
      <c r="CR49" s="256"/>
      <c r="CS49" s="256"/>
      <c r="CT49" s="257"/>
      <c r="CU49" s="255"/>
      <c r="CV49" s="256"/>
      <c r="CW49" s="256"/>
      <c r="CX49" s="256"/>
      <c r="CY49" s="256"/>
      <c r="CZ49" s="256"/>
      <c r="DA49" s="256"/>
      <c r="DB49" s="256"/>
      <c r="DC49" s="256"/>
      <c r="DD49" s="256"/>
      <c r="DE49" s="256"/>
      <c r="DF49" s="256"/>
      <c r="DG49" s="257"/>
      <c r="DH49" s="255"/>
      <c r="DI49" s="256"/>
      <c r="DJ49" s="256"/>
      <c r="DK49" s="256"/>
      <c r="DL49" s="256"/>
      <c r="DM49" s="256"/>
      <c r="DN49" s="256"/>
      <c r="DO49" s="256"/>
      <c r="DP49" s="256"/>
      <c r="DQ49" s="256"/>
      <c r="DR49" s="256"/>
      <c r="DS49" s="256"/>
      <c r="DT49" s="257"/>
    </row>
    <row r="50" spans="1:124" s="24" customFormat="1" ht="16.5" customHeight="1" hidden="1">
      <c r="A50" s="333"/>
      <c r="B50" s="334"/>
      <c r="C50" s="334"/>
      <c r="D50" s="334"/>
      <c r="E50" s="334"/>
      <c r="F50" s="335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0"/>
      <c r="Y50" s="430"/>
      <c r="Z50" s="430"/>
      <c r="AA50" s="431"/>
      <c r="AB50" s="272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2"/>
      <c r="AP50" s="255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  <c r="BD50" s="255"/>
      <c r="BE50" s="256"/>
      <c r="BF50" s="256"/>
      <c r="BG50" s="256"/>
      <c r="BH50" s="256"/>
      <c r="BI50" s="256"/>
      <c r="BJ50" s="256"/>
      <c r="BK50" s="256"/>
      <c r="BL50" s="256"/>
      <c r="BM50" s="256"/>
      <c r="BN50" s="256"/>
      <c r="BO50" s="256"/>
      <c r="BP50" s="257"/>
      <c r="BQ50" s="255"/>
      <c r="BR50" s="256"/>
      <c r="BS50" s="256"/>
      <c r="BT50" s="256"/>
      <c r="BU50" s="256"/>
      <c r="BV50" s="256"/>
      <c r="BW50" s="256"/>
      <c r="BX50" s="256"/>
      <c r="BY50" s="256"/>
      <c r="BZ50" s="256"/>
      <c r="CA50" s="256"/>
      <c r="CB50" s="256"/>
      <c r="CC50" s="256"/>
      <c r="CD50" s="257"/>
      <c r="CE50" s="255"/>
      <c r="CF50" s="256"/>
      <c r="CG50" s="256"/>
      <c r="CH50" s="256"/>
      <c r="CI50" s="256"/>
      <c r="CJ50" s="256"/>
      <c r="CK50" s="256"/>
      <c r="CL50" s="256"/>
      <c r="CM50" s="256"/>
      <c r="CN50" s="256"/>
      <c r="CO50" s="256"/>
      <c r="CP50" s="256"/>
      <c r="CQ50" s="256"/>
      <c r="CR50" s="256"/>
      <c r="CS50" s="256"/>
      <c r="CT50" s="257"/>
      <c r="CU50" s="255"/>
      <c r="CV50" s="256"/>
      <c r="CW50" s="256"/>
      <c r="CX50" s="256"/>
      <c r="CY50" s="256"/>
      <c r="CZ50" s="256"/>
      <c r="DA50" s="256"/>
      <c r="DB50" s="256"/>
      <c r="DC50" s="256"/>
      <c r="DD50" s="256"/>
      <c r="DE50" s="256"/>
      <c r="DF50" s="256"/>
      <c r="DG50" s="257"/>
      <c r="DH50" s="255"/>
      <c r="DI50" s="256"/>
      <c r="DJ50" s="256"/>
      <c r="DK50" s="256"/>
      <c r="DL50" s="256"/>
      <c r="DM50" s="256"/>
      <c r="DN50" s="256"/>
      <c r="DO50" s="256"/>
      <c r="DP50" s="256"/>
      <c r="DQ50" s="256"/>
      <c r="DR50" s="256"/>
      <c r="DS50" s="256"/>
      <c r="DT50" s="257"/>
    </row>
    <row r="51" spans="1:124" s="24" customFormat="1" ht="26.25" customHeight="1">
      <c r="A51" s="333" t="s">
        <v>10</v>
      </c>
      <c r="B51" s="334"/>
      <c r="C51" s="334"/>
      <c r="D51" s="334"/>
      <c r="E51" s="334"/>
      <c r="F51" s="335"/>
      <c r="G51" s="430" t="s">
        <v>102</v>
      </c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1"/>
      <c r="AB51" s="272" t="s">
        <v>1</v>
      </c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2"/>
      <c r="AP51" s="272" t="s">
        <v>1</v>
      </c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55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2"/>
      <c r="BQ51" s="272"/>
      <c r="BR51" s="261"/>
      <c r="BS51" s="261"/>
      <c r="BT51" s="261"/>
      <c r="BU51" s="261"/>
      <c r="BV51" s="261"/>
      <c r="BW51" s="261"/>
      <c r="BX51" s="261"/>
      <c r="BY51" s="261"/>
      <c r="BZ51" s="261"/>
      <c r="CA51" s="261"/>
      <c r="CB51" s="261"/>
      <c r="CC51" s="261"/>
      <c r="CD51" s="262"/>
      <c r="CE51" s="272"/>
      <c r="CF51" s="261"/>
      <c r="CG51" s="261"/>
      <c r="CH51" s="261"/>
      <c r="CI51" s="261"/>
      <c r="CJ51" s="261"/>
      <c r="CK51" s="261"/>
      <c r="CL51" s="261"/>
      <c r="CM51" s="261"/>
      <c r="CN51" s="261"/>
      <c r="CO51" s="261"/>
      <c r="CP51" s="261"/>
      <c r="CQ51" s="261"/>
      <c r="CR51" s="261"/>
      <c r="CS51" s="261"/>
      <c r="CT51" s="262"/>
      <c r="CU51" s="272"/>
      <c r="CV51" s="261"/>
      <c r="CW51" s="261"/>
      <c r="CX51" s="261"/>
      <c r="CY51" s="261"/>
      <c r="CZ51" s="261"/>
      <c r="DA51" s="261"/>
      <c r="DB51" s="261"/>
      <c r="DC51" s="261"/>
      <c r="DD51" s="261"/>
      <c r="DE51" s="261"/>
      <c r="DF51" s="261"/>
      <c r="DG51" s="262"/>
      <c r="DH51" s="272"/>
      <c r="DI51" s="261"/>
      <c r="DJ51" s="261"/>
      <c r="DK51" s="261"/>
      <c r="DL51" s="261"/>
      <c r="DM51" s="261"/>
      <c r="DN51" s="261"/>
      <c r="DO51" s="261"/>
      <c r="DP51" s="261"/>
      <c r="DQ51" s="261"/>
      <c r="DR51" s="261"/>
      <c r="DS51" s="261"/>
      <c r="DT51" s="262"/>
    </row>
    <row r="52" spans="1:124" s="24" customFormat="1" ht="16.5" customHeight="1">
      <c r="A52" s="333" t="s">
        <v>101</v>
      </c>
      <c r="B52" s="334"/>
      <c r="C52" s="334"/>
      <c r="D52" s="334"/>
      <c r="E52" s="334"/>
      <c r="F52" s="335"/>
      <c r="G52" s="430" t="s">
        <v>100</v>
      </c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1"/>
      <c r="AB52" s="272" t="s">
        <v>1</v>
      </c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2"/>
      <c r="AP52" s="272" t="s">
        <v>1</v>
      </c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72" t="s">
        <v>1</v>
      </c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2"/>
      <c r="BQ52" s="272"/>
      <c r="BR52" s="261"/>
      <c r="BS52" s="261"/>
      <c r="BT52" s="261"/>
      <c r="BU52" s="261"/>
      <c r="BV52" s="261"/>
      <c r="BW52" s="261"/>
      <c r="BX52" s="261"/>
      <c r="BY52" s="261"/>
      <c r="BZ52" s="261"/>
      <c r="CA52" s="261"/>
      <c r="CB52" s="261"/>
      <c r="CC52" s="261"/>
      <c r="CD52" s="262"/>
      <c r="CE52" s="272"/>
      <c r="CF52" s="261"/>
      <c r="CG52" s="261"/>
      <c r="CH52" s="261"/>
      <c r="CI52" s="261"/>
      <c r="CJ52" s="261"/>
      <c r="CK52" s="261"/>
      <c r="CL52" s="261"/>
      <c r="CM52" s="261"/>
      <c r="CN52" s="261"/>
      <c r="CO52" s="261"/>
      <c r="CP52" s="261"/>
      <c r="CQ52" s="261"/>
      <c r="CR52" s="261"/>
      <c r="CS52" s="261"/>
      <c r="CT52" s="262"/>
      <c r="CU52" s="272"/>
      <c r="CV52" s="261"/>
      <c r="CW52" s="261"/>
      <c r="CX52" s="261"/>
      <c r="CY52" s="261"/>
      <c r="CZ52" s="261"/>
      <c r="DA52" s="261"/>
      <c r="DB52" s="261"/>
      <c r="DC52" s="261"/>
      <c r="DD52" s="261"/>
      <c r="DE52" s="261"/>
      <c r="DF52" s="261"/>
      <c r="DG52" s="262"/>
      <c r="DH52" s="272"/>
      <c r="DI52" s="261"/>
      <c r="DJ52" s="261"/>
      <c r="DK52" s="261"/>
      <c r="DL52" s="261"/>
      <c r="DM52" s="261"/>
      <c r="DN52" s="261"/>
      <c r="DO52" s="261"/>
      <c r="DP52" s="261"/>
      <c r="DQ52" s="261"/>
      <c r="DR52" s="261"/>
      <c r="DS52" s="261"/>
      <c r="DT52" s="262"/>
    </row>
    <row r="53" spans="1:124" s="24" customFormat="1" ht="16.5" customHeight="1" hidden="1">
      <c r="A53" s="333"/>
      <c r="B53" s="334"/>
      <c r="C53" s="334"/>
      <c r="D53" s="334"/>
      <c r="E53" s="334"/>
      <c r="F53" s="335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31"/>
      <c r="AB53" s="272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2"/>
      <c r="AP53" s="272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72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2"/>
      <c r="BQ53" s="272"/>
      <c r="BR53" s="261"/>
      <c r="BS53" s="261"/>
      <c r="BT53" s="261"/>
      <c r="BU53" s="261"/>
      <c r="BV53" s="261"/>
      <c r="BW53" s="261"/>
      <c r="BX53" s="261"/>
      <c r="BY53" s="261"/>
      <c r="BZ53" s="261"/>
      <c r="CA53" s="261"/>
      <c r="CB53" s="261"/>
      <c r="CC53" s="261"/>
      <c r="CD53" s="262"/>
      <c r="CE53" s="272"/>
      <c r="CF53" s="261"/>
      <c r="CG53" s="261"/>
      <c r="CH53" s="261"/>
      <c r="CI53" s="261"/>
      <c r="CJ53" s="261"/>
      <c r="CK53" s="261"/>
      <c r="CL53" s="261"/>
      <c r="CM53" s="261"/>
      <c r="CN53" s="261"/>
      <c r="CO53" s="261"/>
      <c r="CP53" s="261"/>
      <c r="CQ53" s="261"/>
      <c r="CR53" s="261"/>
      <c r="CS53" s="261"/>
      <c r="CT53" s="262"/>
      <c r="CU53" s="272"/>
      <c r="CV53" s="261"/>
      <c r="CW53" s="261"/>
      <c r="CX53" s="261"/>
      <c r="CY53" s="261"/>
      <c r="CZ53" s="261"/>
      <c r="DA53" s="261"/>
      <c r="DB53" s="261"/>
      <c r="DC53" s="261"/>
      <c r="DD53" s="261"/>
      <c r="DE53" s="261"/>
      <c r="DF53" s="261"/>
      <c r="DG53" s="262"/>
      <c r="DH53" s="272"/>
      <c r="DI53" s="261"/>
      <c r="DJ53" s="261"/>
      <c r="DK53" s="261"/>
      <c r="DL53" s="261"/>
      <c r="DM53" s="261"/>
      <c r="DN53" s="261"/>
      <c r="DO53" s="261"/>
      <c r="DP53" s="261"/>
      <c r="DQ53" s="261"/>
      <c r="DR53" s="261"/>
      <c r="DS53" s="261"/>
      <c r="DT53" s="262"/>
    </row>
    <row r="54" spans="1:124" s="24" customFormat="1" ht="42.75" customHeight="1">
      <c r="A54" s="333" t="s">
        <v>13</v>
      </c>
      <c r="B54" s="334"/>
      <c r="C54" s="334"/>
      <c r="D54" s="334"/>
      <c r="E54" s="334"/>
      <c r="F54" s="335"/>
      <c r="G54" s="430" t="s">
        <v>220</v>
      </c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1"/>
      <c r="AB54" s="272" t="s">
        <v>1</v>
      </c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2"/>
      <c r="AP54" s="272" t="s">
        <v>1</v>
      </c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55">
        <f>BD55+BD58+BD56+BD57</f>
        <v>2909049.77</v>
      </c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7"/>
      <c r="BQ54" s="255">
        <f>BQ55+BQ56+BQ57</f>
        <v>2863000</v>
      </c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7"/>
      <c r="CE54" s="272"/>
      <c r="CF54" s="261"/>
      <c r="CG54" s="261"/>
      <c r="CH54" s="261"/>
      <c r="CI54" s="261"/>
      <c r="CJ54" s="261"/>
      <c r="CK54" s="261"/>
      <c r="CL54" s="261"/>
      <c r="CM54" s="261"/>
      <c r="CN54" s="261"/>
      <c r="CO54" s="261"/>
      <c r="CP54" s="261"/>
      <c r="CQ54" s="261"/>
      <c r="CR54" s="261"/>
      <c r="CS54" s="261"/>
      <c r="CT54" s="262"/>
      <c r="CU54" s="255">
        <f>CU58</f>
        <v>46049.77</v>
      </c>
      <c r="CV54" s="261"/>
      <c r="CW54" s="261"/>
      <c r="CX54" s="261"/>
      <c r="CY54" s="261"/>
      <c r="CZ54" s="261"/>
      <c r="DA54" s="261"/>
      <c r="DB54" s="261"/>
      <c r="DC54" s="261"/>
      <c r="DD54" s="261"/>
      <c r="DE54" s="261"/>
      <c r="DF54" s="261"/>
      <c r="DG54" s="262"/>
      <c r="DH54" s="272"/>
      <c r="DI54" s="261"/>
      <c r="DJ54" s="261"/>
      <c r="DK54" s="261"/>
      <c r="DL54" s="261"/>
      <c r="DM54" s="261"/>
      <c r="DN54" s="261"/>
      <c r="DO54" s="261"/>
      <c r="DP54" s="261"/>
      <c r="DQ54" s="261"/>
      <c r="DR54" s="261"/>
      <c r="DS54" s="261"/>
      <c r="DT54" s="262"/>
    </row>
    <row r="55" spans="1:124" s="24" customFormat="1" ht="42.75" customHeight="1">
      <c r="A55" s="333" t="s">
        <v>221</v>
      </c>
      <c r="B55" s="334"/>
      <c r="C55" s="334"/>
      <c r="D55" s="334"/>
      <c r="E55" s="334"/>
      <c r="F55" s="335"/>
      <c r="G55" s="430" t="s">
        <v>280</v>
      </c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30"/>
      <c r="U55" s="430"/>
      <c r="V55" s="430"/>
      <c r="W55" s="430"/>
      <c r="X55" s="430"/>
      <c r="Y55" s="430"/>
      <c r="Z55" s="430"/>
      <c r="AA55" s="431"/>
      <c r="AB55" s="272">
        <v>1</v>
      </c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2"/>
      <c r="AP55" s="255">
        <v>860139.96</v>
      </c>
      <c r="AQ55" s="256"/>
      <c r="AR55" s="256"/>
      <c r="AS55" s="256"/>
      <c r="AT55" s="256"/>
      <c r="AU55" s="256"/>
      <c r="AV55" s="256"/>
      <c r="AW55" s="256"/>
      <c r="AX55" s="256"/>
      <c r="AY55" s="256"/>
      <c r="AZ55" s="256"/>
      <c r="BA55" s="256"/>
      <c r="BB55" s="256"/>
      <c r="BC55" s="256"/>
      <c r="BD55" s="255">
        <f>AB55*AP55</f>
        <v>860139.96</v>
      </c>
      <c r="BE55" s="256"/>
      <c r="BF55" s="256"/>
      <c r="BG55" s="256"/>
      <c r="BH55" s="256"/>
      <c r="BI55" s="256"/>
      <c r="BJ55" s="256"/>
      <c r="BK55" s="256"/>
      <c r="BL55" s="256"/>
      <c r="BM55" s="256"/>
      <c r="BN55" s="256"/>
      <c r="BO55" s="256"/>
      <c r="BP55" s="257"/>
      <c r="BQ55" s="255">
        <f>BD55</f>
        <v>860139.96</v>
      </c>
      <c r="BR55" s="256"/>
      <c r="BS55" s="256"/>
      <c r="BT55" s="256"/>
      <c r="BU55" s="256"/>
      <c r="BV55" s="256"/>
      <c r="BW55" s="256"/>
      <c r="BX55" s="256"/>
      <c r="BY55" s="256"/>
      <c r="BZ55" s="256"/>
      <c r="CA55" s="256"/>
      <c r="CB55" s="256"/>
      <c r="CC55" s="256"/>
      <c r="CD55" s="257"/>
      <c r="CE55" s="255"/>
      <c r="CF55" s="256"/>
      <c r="CG55" s="256"/>
      <c r="CH55" s="256"/>
      <c r="CI55" s="256"/>
      <c r="CJ55" s="256"/>
      <c r="CK55" s="256"/>
      <c r="CL55" s="256"/>
      <c r="CM55" s="256"/>
      <c r="CN55" s="256"/>
      <c r="CO55" s="256"/>
      <c r="CP55" s="256"/>
      <c r="CQ55" s="256"/>
      <c r="CR55" s="256"/>
      <c r="CS55" s="256"/>
      <c r="CT55" s="257"/>
      <c r="CU55" s="255"/>
      <c r="CV55" s="256"/>
      <c r="CW55" s="256"/>
      <c r="CX55" s="256"/>
      <c r="CY55" s="256"/>
      <c r="CZ55" s="256"/>
      <c r="DA55" s="256"/>
      <c r="DB55" s="256"/>
      <c r="DC55" s="256"/>
      <c r="DD55" s="256"/>
      <c r="DE55" s="256"/>
      <c r="DF55" s="256"/>
      <c r="DG55" s="257"/>
      <c r="DH55" s="255"/>
      <c r="DI55" s="256"/>
      <c r="DJ55" s="256"/>
      <c r="DK55" s="256"/>
      <c r="DL55" s="256"/>
      <c r="DM55" s="256"/>
      <c r="DN55" s="256"/>
      <c r="DO55" s="256"/>
      <c r="DP55" s="256"/>
      <c r="DQ55" s="256"/>
      <c r="DR55" s="256"/>
      <c r="DS55" s="256"/>
      <c r="DT55" s="257"/>
    </row>
    <row r="56" spans="1:124" s="24" customFormat="1" ht="42.75" customHeight="1">
      <c r="A56" s="333" t="s">
        <v>245</v>
      </c>
      <c r="B56" s="334"/>
      <c r="C56" s="334"/>
      <c r="D56" s="334"/>
      <c r="E56" s="334"/>
      <c r="F56" s="335"/>
      <c r="G56" s="430" t="s">
        <v>223</v>
      </c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0"/>
      <c r="Y56" s="430"/>
      <c r="Z56" s="430"/>
      <c r="AA56" s="431"/>
      <c r="AB56" s="272">
        <v>1</v>
      </c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2"/>
      <c r="AP56" s="255">
        <v>1077474.27</v>
      </c>
      <c r="AQ56" s="256"/>
      <c r="AR56" s="256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5">
        <f>AB56*AP56</f>
        <v>1077474.27</v>
      </c>
      <c r="BE56" s="256"/>
      <c r="BF56" s="256"/>
      <c r="BG56" s="256"/>
      <c r="BH56" s="256"/>
      <c r="BI56" s="256"/>
      <c r="BJ56" s="256"/>
      <c r="BK56" s="256"/>
      <c r="BL56" s="256"/>
      <c r="BM56" s="256"/>
      <c r="BN56" s="256"/>
      <c r="BO56" s="256"/>
      <c r="BP56" s="257"/>
      <c r="BQ56" s="255">
        <f>BD56</f>
        <v>1077474.27</v>
      </c>
      <c r="BR56" s="256"/>
      <c r="BS56" s="256"/>
      <c r="BT56" s="256"/>
      <c r="BU56" s="256"/>
      <c r="BV56" s="256"/>
      <c r="BW56" s="256"/>
      <c r="BX56" s="256"/>
      <c r="BY56" s="256"/>
      <c r="BZ56" s="256"/>
      <c r="CA56" s="256"/>
      <c r="CB56" s="256"/>
      <c r="CC56" s="256"/>
      <c r="CD56" s="257"/>
      <c r="CE56" s="255"/>
      <c r="CF56" s="256"/>
      <c r="CG56" s="256"/>
      <c r="CH56" s="256"/>
      <c r="CI56" s="256"/>
      <c r="CJ56" s="256"/>
      <c r="CK56" s="256"/>
      <c r="CL56" s="256"/>
      <c r="CM56" s="256"/>
      <c r="CN56" s="256"/>
      <c r="CO56" s="256"/>
      <c r="CP56" s="256"/>
      <c r="CQ56" s="256"/>
      <c r="CR56" s="256"/>
      <c r="CS56" s="256"/>
      <c r="CT56" s="257"/>
      <c r="CU56" s="255"/>
      <c r="CV56" s="256"/>
      <c r="CW56" s="256"/>
      <c r="CX56" s="256"/>
      <c r="CY56" s="256"/>
      <c r="CZ56" s="256"/>
      <c r="DA56" s="256"/>
      <c r="DB56" s="256"/>
      <c r="DC56" s="256"/>
      <c r="DD56" s="256"/>
      <c r="DE56" s="256"/>
      <c r="DF56" s="256"/>
      <c r="DG56" s="257"/>
      <c r="DH56" s="255"/>
      <c r="DI56" s="256"/>
      <c r="DJ56" s="256"/>
      <c r="DK56" s="256"/>
      <c r="DL56" s="256"/>
      <c r="DM56" s="256"/>
      <c r="DN56" s="256"/>
      <c r="DO56" s="256"/>
      <c r="DP56" s="256"/>
      <c r="DQ56" s="256"/>
      <c r="DR56" s="256"/>
      <c r="DS56" s="256"/>
      <c r="DT56" s="257"/>
    </row>
    <row r="57" spans="1:124" s="24" customFormat="1" ht="42.75" customHeight="1">
      <c r="A57" s="333" t="s">
        <v>281</v>
      </c>
      <c r="B57" s="334"/>
      <c r="C57" s="334"/>
      <c r="D57" s="334"/>
      <c r="E57" s="334"/>
      <c r="F57" s="335"/>
      <c r="G57" s="430" t="s">
        <v>222</v>
      </c>
      <c r="H57" s="430"/>
      <c r="I57" s="430"/>
      <c r="J57" s="430"/>
      <c r="K57" s="430"/>
      <c r="L57" s="430"/>
      <c r="M57" s="430"/>
      <c r="N57" s="430"/>
      <c r="O57" s="430"/>
      <c r="P57" s="430"/>
      <c r="Q57" s="430"/>
      <c r="R57" s="430"/>
      <c r="S57" s="430"/>
      <c r="T57" s="430"/>
      <c r="U57" s="430"/>
      <c r="V57" s="430"/>
      <c r="W57" s="430"/>
      <c r="X57" s="430"/>
      <c r="Y57" s="430"/>
      <c r="Z57" s="430"/>
      <c r="AA57" s="431"/>
      <c r="AB57" s="272">
        <v>1</v>
      </c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2"/>
      <c r="AP57" s="255">
        <v>925385.77</v>
      </c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5">
        <f>AB57*AP57</f>
        <v>925385.77</v>
      </c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7"/>
      <c r="BQ57" s="255">
        <f>BD57</f>
        <v>925385.77</v>
      </c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7"/>
      <c r="CE57" s="255"/>
      <c r="CF57" s="256"/>
      <c r="CG57" s="256"/>
      <c r="CH57" s="256"/>
      <c r="CI57" s="256"/>
      <c r="CJ57" s="256"/>
      <c r="CK57" s="256"/>
      <c r="CL57" s="256"/>
      <c r="CM57" s="256"/>
      <c r="CN57" s="256"/>
      <c r="CO57" s="256"/>
      <c r="CP57" s="256"/>
      <c r="CQ57" s="256"/>
      <c r="CR57" s="256"/>
      <c r="CS57" s="256"/>
      <c r="CT57" s="257"/>
      <c r="CU57" s="255"/>
      <c r="CV57" s="256"/>
      <c r="CW57" s="256"/>
      <c r="CX57" s="256"/>
      <c r="CY57" s="256"/>
      <c r="CZ57" s="256"/>
      <c r="DA57" s="256"/>
      <c r="DB57" s="256"/>
      <c r="DC57" s="256"/>
      <c r="DD57" s="256"/>
      <c r="DE57" s="256"/>
      <c r="DF57" s="256"/>
      <c r="DG57" s="257"/>
      <c r="DH57" s="255"/>
      <c r="DI57" s="256"/>
      <c r="DJ57" s="256"/>
      <c r="DK57" s="256"/>
      <c r="DL57" s="256"/>
      <c r="DM57" s="256"/>
      <c r="DN57" s="256"/>
      <c r="DO57" s="256"/>
      <c r="DP57" s="256"/>
      <c r="DQ57" s="256"/>
      <c r="DR57" s="256"/>
      <c r="DS57" s="256"/>
      <c r="DT57" s="257"/>
    </row>
    <row r="58" spans="1:124" s="24" customFormat="1" ht="24.75" customHeight="1">
      <c r="A58" s="333" t="s">
        <v>293</v>
      </c>
      <c r="B58" s="334"/>
      <c r="C58" s="334"/>
      <c r="D58" s="334"/>
      <c r="E58" s="334"/>
      <c r="F58" s="335"/>
      <c r="G58" s="430" t="s">
        <v>222</v>
      </c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1"/>
      <c r="AB58" s="272">
        <v>1</v>
      </c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2"/>
      <c r="AP58" s="255">
        <v>46049.77</v>
      </c>
      <c r="AQ58" s="256"/>
      <c r="AR58" s="256"/>
      <c r="AS58" s="256"/>
      <c r="AT58" s="256"/>
      <c r="AU58" s="256"/>
      <c r="AV58" s="256"/>
      <c r="AW58" s="256"/>
      <c r="AX58" s="256"/>
      <c r="AY58" s="256"/>
      <c r="AZ58" s="256"/>
      <c r="BA58" s="256"/>
      <c r="BB58" s="256"/>
      <c r="BC58" s="256"/>
      <c r="BD58" s="255">
        <f>AP58</f>
        <v>46049.77</v>
      </c>
      <c r="BE58" s="256"/>
      <c r="BF58" s="256"/>
      <c r="BG58" s="256"/>
      <c r="BH58" s="256"/>
      <c r="BI58" s="256"/>
      <c r="BJ58" s="256"/>
      <c r="BK58" s="256"/>
      <c r="BL58" s="256"/>
      <c r="BM58" s="256"/>
      <c r="BN58" s="256"/>
      <c r="BO58" s="256"/>
      <c r="BP58" s="257"/>
      <c r="BQ58" s="255"/>
      <c r="BR58" s="256"/>
      <c r="BS58" s="256"/>
      <c r="BT58" s="256"/>
      <c r="BU58" s="256"/>
      <c r="BV58" s="256"/>
      <c r="BW58" s="256"/>
      <c r="BX58" s="256"/>
      <c r="BY58" s="256"/>
      <c r="BZ58" s="256"/>
      <c r="CA58" s="256"/>
      <c r="CB58" s="256"/>
      <c r="CC58" s="256"/>
      <c r="CD58" s="257"/>
      <c r="CE58" s="255"/>
      <c r="CF58" s="256"/>
      <c r="CG58" s="256"/>
      <c r="CH58" s="256"/>
      <c r="CI58" s="256"/>
      <c r="CJ58" s="256"/>
      <c r="CK58" s="256"/>
      <c r="CL58" s="256"/>
      <c r="CM58" s="256"/>
      <c r="CN58" s="256"/>
      <c r="CO58" s="256"/>
      <c r="CP58" s="256"/>
      <c r="CQ58" s="256"/>
      <c r="CR58" s="256"/>
      <c r="CS58" s="256"/>
      <c r="CT58" s="257"/>
      <c r="CU58" s="255">
        <f>BD58</f>
        <v>46049.77</v>
      </c>
      <c r="CV58" s="256"/>
      <c r="CW58" s="256"/>
      <c r="CX58" s="256"/>
      <c r="CY58" s="256"/>
      <c r="CZ58" s="256"/>
      <c r="DA58" s="256"/>
      <c r="DB58" s="256"/>
      <c r="DC58" s="256"/>
      <c r="DD58" s="256"/>
      <c r="DE58" s="256"/>
      <c r="DF58" s="256"/>
      <c r="DG58" s="257"/>
      <c r="DH58" s="255"/>
      <c r="DI58" s="256"/>
      <c r="DJ58" s="256"/>
      <c r="DK58" s="256"/>
      <c r="DL58" s="256"/>
      <c r="DM58" s="256"/>
      <c r="DN58" s="256"/>
      <c r="DO58" s="256"/>
      <c r="DP58" s="256"/>
      <c r="DQ58" s="256"/>
      <c r="DR58" s="256"/>
      <c r="DS58" s="256"/>
      <c r="DT58" s="257"/>
    </row>
    <row r="59" spans="1:124" s="24" customFormat="1" ht="16.5" customHeight="1">
      <c r="A59" s="405" t="s">
        <v>17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435"/>
      <c r="M59" s="435"/>
      <c r="N59" s="435"/>
      <c r="O59" s="435"/>
      <c r="P59" s="435"/>
      <c r="Q59" s="435"/>
      <c r="R59" s="435"/>
      <c r="S59" s="435"/>
      <c r="T59" s="435"/>
      <c r="U59" s="435"/>
      <c r="V59" s="435"/>
      <c r="W59" s="435"/>
      <c r="X59" s="435"/>
      <c r="Y59" s="435"/>
      <c r="Z59" s="435"/>
      <c r="AA59" s="435"/>
      <c r="AB59" s="435"/>
      <c r="AC59" s="435"/>
      <c r="AD59" s="435"/>
      <c r="AE59" s="435"/>
      <c r="AF59" s="435"/>
      <c r="AG59" s="435"/>
      <c r="AH59" s="435"/>
      <c r="AI59" s="435"/>
      <c r="AJ59" s="435"/>
      <c r="AK59" s="435"/>
      <c r="AL59" s="435"/>
      <c r="AM59" s="435"/>
      <c r="AN59" s="435"/>
      <c r="AO59" s="435"/>
      <c r="AP59" s="435"/>
      <c r="AQ59" s="435"/>
      <c r="AR59" s="435"/>
      <c r="AS59" s="435"/>
      <c r="AT59" s="435"/>
      <c r="AU59" s="435"/>
      <c r="AV59" s="435"/>
      <c r="AW59" s="435"/>
      <c r="AX59" s="435"/>
      <c r="AY59" s="435"/>
      <c r="AZ59" s="435"/>
      <c r="BA59" s="435"/>
      <c r="BB59" s="435"/>
      <c r="BC59" s="436"/>
      <c r="BD59" s="255">
        <f>BD54+BD47+BD36+BD23</f>
        <v>5592029.7712</v>
      </c>
      <c r="BE59" s="261"/>
      <c r="BF59" s="261"/>
      <c r="BG59" s="261"/>
      <c r="BH59" s="261"/>
      <c r="BI59" s="261"/>
      <c r="BJ59" s="261"/>
      <c r="BK59" s="261"/>
      <c r="BL59" s="261"/>
      <c r="BM59" s="261"/>
      <c r="BN59" s="261"/>
      <c r="BO59" s="261"/>
      <c r="BP59" s="262"/>
      <c r="BQ59" s="255">
        <f>BQ54+BQ47+BQ34+BQ23</f>
        <v>5545980.001200001</v>
      </c>
      <c r="BR59" s="261"/>
      <c r="BS59" s="261"/>
      <c r="BT59" s="261"/>
      <c r="BU59" s="261"/>
      <c r="BV59" s="261"/>
      <c r="BW59" s="261"/>
      <c r="BX59" s="261"/>
      <c r="BY59" s="261"/>
      <c r="BZ59" s="261"/>
      <c r="CA59" s="261"/>
      <c r="CB59" s="261"/>
      <c r="CC59" s="261"/>
      <c r="CD59" s="262"/>
      <c r="CE59" s="255"/>
      <c r="CF59" s="256"/>
      <c r="CG59" s="256"/>
      <c r="CH59" s="256"/>
      <c r="CI59" s="256"/>
      <c r="CJ59" s="256"/>
      <c r="CK59" s="256"/>
      <c r="CL59" s="256"/>
      <c r="CM59" s="256"/>
      <c r="CN59" s="256"/>
      <c r="CO59" s="256"/>
      <c r="CP59" s="256"/>
      <c r="CQ59" s="256"/>
      <c r="CR59" s="256"/>
      <c r="CS59" s="256"/>
      <c r="CT59" s="257"/>
      <c r="CU59" s="255">
        <f>CU58</f>
        <v>46049.77</v>
      </c>
      <c r="CV59" s="256"/>
      <c r="CW59" s="256"/>
      <c r="CX59" s="256"/>
      <c r="CY59" s="256"/>
      <c r="CZ59" s="256"/>
      <c r="DA59" s="256"/>
      <c r="DB59" s="256"/>
      <c r="DC59" s="256"/>
      <c r="DD59" s="256"/>
      <c r="DE59" s="256"/>
      <c r="DF59" s="256"/>
      <c r="DG59" s="257"/>
      <c r="DH59" s="272"/>
      <c r="DI59" s="261"/>
      <c r="DJ59" s="261"/>
      <c r="DK59" s="261"/>
      <c r="DL59" s="261"/>
      <c r="DM59" s="261"/>
      <c r="DN59" s="261"/>
      <c r="DO59" s="261"/>
      <c r="DP59" s="261"/>
      <c r="DQ59" s="261"/>
      <c r="DR59" s="261"/>
      <c r="DS59" s="261"/>
      <c r="DT59" s="262"/>
    </row>
  </sheetData>
  <sheetProtection/>
  <mergeCells count="439">
    <mergeCell ref="CU49:DG49"/>
    <mergeCell ref="DH49:DT49"/>
    <mergeCell ref="BQ49:CD49"/>
    <mergeCell ref="CE49:CT49"/>
    <mergeCell ref="A49:F49"/>
    <mergeCell ref="G49:AA49"/>
    <mergeCell ref="AB49:AO49"/>
    <mergeCell ref="AP49:BC49"/>
    <mergeCell ref="BD49:BP49"/>
    <mergeCell ref="DH44:DT44"/>
    <mergeCell ref="A45:F45"/>
    <mergeCell ref="G45:AA45"/>
    <mergeCell ref="AB45:AO45"/>
    <mergeCell ref="AP45:BC45"/>
    <mergeCell ref="BD45:BP45"/>
    <mergeCell ref="BQ45:CD45"/>
    <mergeCell ref="CE45:CT45"/>
    <mergeCell ref="CU45:DG45"/>
    <mergeCell ref="DH45:DT45"/>
    <mergeCell ref="CU43:DG43"/>
    <mergeCell ref="DH43:DT43"/>
    <mergeCell ref="A44:F44"/>
    <mergeCell ref="G44:AA44"/>
    <mergeCell ref="AB44:AO44"/>
    <mergeCell ref="AP44:BC44"/>
    <mergeCell ref="BD44:BP44"/>
    <mergeCell ref="BQ44:CD44"/>
    <mergeCell ref="CE44:CT44"/>
    <mergeCell ref="CU44:DG44"/>
    <mergeCell ref="CE39:CT39"/>
    <mergeCell ref="CU39:DG39"/>
    <mergeCell ref="DH39:DT39"/>
    <mergeCell ref="A43:F43"/>
    <mergeCell ref="G43:AA43"/>
    <mergeCell ref="AB43:AO43"/>
    <mergeCell ref="AP43:BC43"/>
    <mergeCell ref="BD43:BP43"/>
    <mergeCell ref="BQ43:CD43"/>
    <mergeCell ref="CE43:CT43"/>
    <mergeCell ref="A39:F39"/>
    <mergeCell ref="G39:AA39"/>
    <mergeCell ref="AB39:AO39"/>
    <mergeCell ref="AP39:BC39"/>
    <mergeCell ref="BD39:BP39"/>
    <mergeCell ref="BQ39:CD39"/>
    <mergeCell ref="DH37:DT37"/>
    <mergeCell ref="A38:F38"/>
    <mergeCell ref="G38:AA38"/>
    <mergeCell ref="AB38:AO38"/>
    <mergeCell ref="AP38:BC38"/>
    <mergeCell ref="BD38:BP38"/>
    <mergeCell ref="BQ38:CD38"/>
    <mergeCell ref="CE38:CT38"/>
    <mergeCell ref="CU38:DG38"/>
    <mergeCell ref="DH38:DT38"/>
    <mergeCell ref="CU42:DG42"/>
    <mergeCell ref="DH42:DT42"/>
    <mergeCell ref="A37:F37"/>
    <mergeCell ref="G37:AA37"/>
    <mergeCell ref="AB37:AO37"/>
    <mergeCell ref="AP37:BC37"/>
    <mergeCell ref="BD37:BP37"/>
    <mergeCell ref="BQ37:CD37"/>
    <mergeCell ref="CE37:CT37"/>
    <mergeCell ref="CU37:DG37"/>
    <mergeCell ref="CE41:CT41"/>
    <mergeCell ref="CU41:DG41"/>
    <mergeCell ref="DH41:DT41"/>
    <mergeCell ref="A42:F42"/>
    <mergeCell ref="G42:AA42"/>
    <mergeCell ref="AB42:AO42"/>
    <mergeCell ref="AP42:BC42"/>
    <mergeCell ref="BD42:BP42"/>
    <mergeCell ref="BQ42:CD42"/>
    <mergeCell ref="CE42:CT42"/>
    <mergeCell ref="A41:F41"/>
    <mergeCell ref="G41:AA41"/>
    <mergeCell ref="AB41:AO41"/>
    <mergeCell ref="AP41:BC41"/>
    <mergeCell ref="BD41:BP41"/>
    <mergeCell ref="BQ41:CD41"/>
    <mergeCell ref="DH54:DT54"/>
    <mergeCell ref="A55:F55"/>
    <mergeCell ref="G55:AA55"/>
    <mergeCell ref="AB55:AO55"/>
    <mergeCell ref="AP55:BC55"/>
    <mergeCell ref="BD55:BP55"/>
    <mergeCell ref="BQ55:CD55"/>
    <mergeCell ref="CE55:CT55"/>
    <mergeCell ref="CU55:DG55"/>
    <mergeCell ref="DH55:DT55"/>
    <mergeCell ref="CU53:DG53"/>
    <mergeCell ref="DH53:DT53"/>
    <mergeCell ref="A54:F54"/>
    <mergeCell ref="G54:AA54"/>
    <mergeCell ref="AB54:AO54"/>
    <mergeCell ref="AP54:BC54"/>
    <mergeCell ref="BD54:BP54"/>
    <mergeCell ref="BQ54:CD54"/>
    <mergeCell ref="CE54:CT54"/>
    <mergeCell ref="CU54:DG54"/>
    <mergeCell ref="G53:AA53"/>
    <mergeCell ref="AB53:AO53"/>
    <mergeCell ref="AP53:BC53"/>
    <mergeCell ref="BD53:BP53"/>
    <mergeCell ref="BQ53:CD53"/>
    <mergeCell ref="CE53:CT53"/>
    <mergeCell ref="CE58:CT58"/>
    <mergeCell ref="A15:BB15"/>
    <mergeCell ref="A59:BC59"/>
    <mergeCell ref="CU59:DG59"/>
    <mergeCell ref="DH59:DT59"/>
    <mergeCell ref="CU58:DG58"/>
    <mergeCell ref="DH58:DT58"/>
    <mergeCell ref="BD59:BP59"/>
    <mergeCell ref="BQ59:CD59"/>
    <mergeCell ref="A53:F53"/>
    <mergeCell ref="CE52:CT52"/>
    <mergeCell ref="CU52:DG52"/>
    <mergeCell ref="DH52:DT52"/>
    <mergeCell ref="CE59:CT59"/>
    <mergeCell ref="A58:F58"/>
    <mergeCell ref="G58:AA58"/>
    <mergeCell ref="AB58:AO58"/>
    <mergeCell ref="AP58:BC58"/>
    <mergeCell ref="BD58:BP58"/>
    <mergeCell ref="BQ58:CD58"/>
    <mergeCell ref="A52:F52"/>
    <mergeCell ref="G52:AA52"/>
    <mergeCell ref="AB52:AO52"/>
    <mergeCell ref="AP52:BC52"/>
    <mergeCell ref="BD52:BP52"/>
    <mergeCell ref="BQ52:CD52"/>
    <mergeCell ref="DH50:DT50"/>
    <mergeCell ref="A51:F51"/>
    <mergeCell ref="G51:AA51"/>
    <mergeCell ref="AB51:AO51"/>
    <mergeCell ref="AP51:BC51"/>
    <mergeCell ref="BD51:BP51"/>
    <mergeCell ref="BQ51:CD51"/>
    <mergeCell ref="CE51:CT51"/>
    <mergeCell ref="CU51:DG51"/>
    <mergeCell ref="DH51:DT51"/>
    <mergeCell ref="CU48:DG48"/>
    <mergeCell ref="DH48:DT48"/>
    <mergeCell ref="A50:F50"/>
    <mergeCell ref="G50:AA50"/>
    <mergeCell ref="AB50:AO50"/>
    <mergeCell ref="AP50:BC50"/>
    <mergeCell ref="BD50:BP50"/>
    <mergeCell ref="BQ50:CD50"/>
    <mergeCell ref="CE50:CT50"/>
    <mergeCell ref="CU50:DG50"/>
    <mergeCell ref="CE47:CT47"/>
    <mergeCell ref="CU47:DG47"/>
    <mergeCell ref="DH47:DT47"/>
    <mergeCell ref="A48:F48"/>
    <mergeCell ref="G48:AA48"/>
    <mergeCell ref="AB48:AO48"/>
    <mergeCell ref="AP48:BC48"/>
    <mergeCell ref="BD48:BP48"/>
    <mergeCell ref="BQ48:CD48"/>
    <mergeCell ref="CE48:CT48"/>
    <mergeCell ref="A47:F47"/>
    <mergeCell ref="G47:AA47"/>
    <mergeCell ref="AB47:AO47"/>
    <mergeCell ref="AP47:BC47"/>
    <mergeCell ref="BD47:BP47"/>
    <mergeCell ref="BQ47:CD47"/>
    <mergeCell ref="DH36:DT36"/>
    <mergeCell ref="CU35:DG35"/>
    <mergeCell ref="DH35:DT35"/>
    <mergeCell ref="A36:F36"/>
    <mergeCell ref="G36:AA36"/>
    <mergeCell ref="AB36:AO36"/>
    <mergeCell ref="AP36:BC36"/>
    <mergeCell ref="BD36:BP36"/>
    <mergeCell ref="BQ36:CD36"/>
    <mergeCell ref="CE36:CT36"/>
    <mergeCell ref="CU36:DG36"/>
    <mergeCell ref="CE34:CT34"/>
    <mergeCell ref="CU34:DG34"/>
    <mergeCell ref="DH34:DT34"/>
    <mergeCell ref="A35:F35"/>
    <mergeCell ref="G35:AA35"/>
    <mergeCell ref="AB35:AO35"/>
    <mergeCell ref="AP35:BC35"/>
    <mergeCell ref="BD35:BP35"/>
    <mergeCell ref="BQ35:CD35"/>
    <mergeCell ref="CE35:CT35"/>
    <mergeCell ref="A34:F34"/>
    <mergeCell ref="G34:AA34"/>
    <mergeCell ref="AB34:AO34"/>
    <mergeCell ref="AP34:BC34"/>
    <mergeCell ref="BD34:BP34"/>
    <mergeCell ref="BQ34:CD34"/>
    <mergeCell ref="DH32:DT32"/>
    <mergeCell ref="A33:F33"/>
    <mergeCell ref="G33:AA33"/>
    <mergeCell ref="AB33:AO33"/>
    <mergeCell ref="AP33:BC33"/>
    <mergeCell ref="BD33:BP33"/>
    <mergeCell ref="BQ33:CD33"/>
    <mergeCell ref="CE33:CT33"/>
    <mergeCell ref="CU33:DG33"/>
    <mergeCell ref="DH33:DT33"/>
    <mergeCell ref="CU31:DG31"/>
    <mergeCell ref="DH31:DT31"/>
    <mergeCell ref="A32:F32"/>
    <mergeCell ref="G32:AA32"/>
    <mergeCell ref="AB32:AO32"/>
    <mergeCell ref="AP32:BC32"/>
    <mergeCell ref="BD32:BP32"/>
    <mergeCell ref="BQ32:CD32"/>
    <mergeCell ref="CE32:CT32"/>
    <mergeCell ref="CU32:DG32"/>
    <mergeCell ref="CE30:CT30"/>
    <mergeCell ref="CU30:DG30"/>
    <mergeCell ref="DH30:DT30"/>
    <mergeCell ref="A31:F31"/>
    <mergeCell ref="G31:AA31"/>
    <mergeCell ref="AB31:AO31"/>
    <mergeCell ref="AP31:BC31"/>
    <mergeCell ref="BD31:BP31"/>
    <mergeCell ref="BQ31:CD31"/>
    <mergeCell ref="CE31:CT31"/>
    <mergeCell ref="A30:F30"/>
    <mergeCell ref="G30:AA30"/>
    <mergeCell ref="AB30:AO30"/>
    <mergeCell ref="AP30:BC30"/>
    <mergeCell ref="BD30:BP30"/>
    <mergeCell ref="BQ30:CD30"/>
    <mergeCell ref="AP29:BC29"/>
    <mergeCell ref="BD29:BP29"/>
    <mergeCell ref="BQ29:CD29"/>
    <mergeCell ref="CE29:CT29"/>
    <mergeCell ref="CU29:DG29"/>
    <mergeCell ref="DH29:DT29"/>
    <mergeCell ref="DH27:DT27"/>
    <mergeCell ref="A28:F28"/>
    <mergeCell ref="G28:AA28"/>
    <mergeCell ref="AB28:AO28"/>
    <mergeCell ref="AP28:BC28"/>
    <mergeCell ref="BD28:BP28"/>
    <mergeCell ref="BQ28:CD28"/>
    <mergeCell ref="CE28:CT28"/>
    <mergeCell ref="CU28:DG28"/>
    <mergeCell ref="DH28:DT28"/>
    <mergeCell ref="CU26:DG26"/>
    <mergeCell ref="DH26:DT26"/>
    <mergeCell ref="A27:F27"/>
    <mergeCell ref="G27:AA27"/>
    <mergeCell ref="AB27:AO27"/>
    <mergeCell ref="AP27:BC27"/>
    <mergeCell ref="BD27:BP27"/>
    <mergeCell ref="BQ27:CD27"/>
    <mergeCell ref="CE27:CT27"/>
    <mergeCell ref="CU27:DG27"/>
    <mergeCell ref="CE25:CT25"/>
    <mergeCell ref="CU25:DG25"/>
    <mergeCell ref="DH25:DT25"/>
    <mergeCell ref="A26:F26"/>
    <mergeCell ref="G26:AA26"/>
    <mergeCell ref="AB26:AO26"/>
    <mergeCell ref="AP26:BC26"/>
    <mergeCell ref="BD26:BP26"/>
    <mergeCell ref="BQ26:CD26"/>
    <mergeCell ref="CE26:CT26"/>
    <mergeCell ref="A25:F25"/>
    <mergeCell ref="G25:AA25"/>
    <mergeCell ref="AB25:AO25"/>
    <mergeCell ref="AP25:BC25"/>
    <mergeCell ref="BD25:BP25"/>
    <mergeCell ref="BQ25:CD25"/>
    <mergeCell ref="DH23:DT23"/>
    <mergeCell ref="A24:F24"/>
    <mergeCell ref="G24:AA24"/>
    <mergeCell ref="AB24:AO24"/>
    <mergeCell ref="AP24:BC24"/>
    <mergeCell ref="BD24:BP24"/>
    <mergeCell ref="BQ24:CD24"/>
    <mergeCell ref="CE24:CT24"/>
    <mergeCell ref="CU24:DG24"/>
    <mergeCell ref="DH24:DT24"/>
    <mergeCell ref="CU22:DG22"/>
    <mergeCell ref="DH22:DT22"/>
    <mergeCell ref="A23:F23"/>
    <mergeCell ref="G23:AA23"/>
    <mergeCell ref="AB23:AO23"/>
    <mergeCell ref="AP23:BC23"/>
    <mergeCell ref="BD23:BP23"/>
    <mergeCell ref="BQ23:CD23"/>
    <mergeCell ref="CE23:CT23"/>
    <mergeCell ref="CU23:DG23"/>
    <mergeCell ref="DH21:DT21"/>
    <mergeCell ref="A22:F22"/>
    <mergeCell ref="G22:AA22"/>
    <mergeCell ref="AB22:AO22"/>
    <mergeCell ref="AP22:BC22"/>
    <mergeCell ref="BD22:BP22"/>
    <mergeCell ref="BQ22:CD22"/>
    <mergeCell ref="CE22:CT22"/>
    <mergeCell ref="A19:F21"/>
    <mergeCell ref="G19:AA21"/>
    <mergeCell ref="AB19:AO21"/>
    <mergeCell ref="AP19:BC21"/>
    <mergeCell ref="BD19:BP21"/>
    <mergeCell ref="CU21:DG21"/>
    <mergeCell ref="BC12:BP12"/>
    <mergeCell ref="BQ12:CD12"/>
    <mergeCell ref="CE15:CT15"/>
    <mergeCell ref="CU15:DG15"/>
    <mergeCell ref="BQ15:CD15"/>
    <mergeCell ref="BQ20:CD21"/>
    <mergeCell ref="DH15:DT15"/>
    <mergeCell ref="CU11:DG11"/>
    <mergeCell ref="DH11:DT11"/>
    <mergeCell ref="BC7:BP7"/>
    <mergeCell ref="BQ7:CD7"/>
    <mergeCell ref="BC15:BP15"/>
    <mergeCell ref="BQ11:CD11"/>
    <mergeCell ref="DH10:DT10"/>
    <mergeCell ref="BC11:BP11"/>
    <mergeCell ref="DH13:DT13"/>
    <mergeCell ref="DH12:DT12"/>
    <mergeCell ref="CU7:DG7"/>
    <mergeCell ref="DH7:DT7"/>
    <mergeCell ref="CU8:DG8"/>
    <mergeCell ref="DH8:DT8"/>
    <mergeCell ref="CU9:DG9"/>
    <mergeCell ref="DH9:DT9"/>
    <mergeCell ref="AO7:BB7"/>
    <mergeCell ref="AA7:AN7"/>
    <mergeCell ref="A8:F8"/>
    <mergeCell ref="G8:Z8"/>
    <mergeCell ref="CU6:DG6"/>
    <mergeCell ref="CU12:DG12"/>
    <mergeCell ref="A11:F11"/>
    <mergeCell ref="A12:F12"/>
    <mergeCell ref="G9:Z9"/>
    <mergeCell ref="AA9:AN9"/>
    <mergeCell ref="A7:F7"/>
    <mergeCell ref="CE7:CT7"/>
    <mergeCell ref="BC8:BP8"/>
    <mergeCell ref="BQ8:CD8"/>
    <mergeCell ref="CE12:CT12"/>
    <mergeCell ref="G7:Z7"/>
    <mergeCell ref="A14:F14"/>
    <mergeCell ref="BC4:BP6"/>
    <mergeCell ref="AO9:BB9"/>
    <mergeCell ref="BC10:BP10"/>
    <mergeCell ref="BQ9:CD9"/>
    <mergeCell ref="BQ10:CD10"/>
    <mergeCell ref="AA12:AN12"/>
    <mergeCell ref="AO12:BB12"/>
    <mergeCell ref="A10:F10"/>
    <mergeCell ref="G10:Z10"/>
    <mergeCell ref="A4:F6"/>
    <mergeCell ref="CU5:DT5"/>
    <mergeCell ref="AO4:BB6"/>
    <mergeCell ref="CE8:CT8"/>
    <mergeCell ref="CE10:CT10"/>
    <mergeCell ref="AA8:AN8"/>
    <mergeCell ref="A9:F9"/>
    <mergeCell ref="CE9:CT9"/>
    <mergeCell ref="AA10:AN10"/>
    <mergeCell ref="AO10:BB10"/>
    <mergeCell ref="CU20:DT20"/>
    <mergeCell ref="BQ4:DT4"/>
    <mergeCell ref="BQ5:CD6"/>
    <mergeCell ref="CE5:CT6"/>
    <mergeCell ref="BQ19:DT19"/>
    <mergeCell ref="CU13:DG13"/>
    <mergeCell ref="CE20:CT21"/>
    <mergeCell ref="CU10:DG10"/>
    <mergeCell ref="CE11:CT11"/>
    <mergeCell ref="DH6:DT6"/>
    <mergeCell ref="BD40:BP40"/>
    <mergeCell ref="BQ40:CD40"/>
    <mergeCell ref="AO8:BB8"/>
    <mergeCell ref="AA4:AN6"/>
    <mergeCell ref="G4:Z6"/>
    <mergeCell ref="BC9:BP9"/>
    <mergeCell ref="G11:Z11"/>
    <mergeCell ref="AA11:AN11"/>
    <mergeCell ref="AO11:BB11"/>
    <mergeCell ref="G12:Z12"/>
    <mergeCell ref="A29:F29"/>
    <mergeCell ref="G29:AA29"/>
    <mergeCell ref="AB29:AO29"/>
    <mergeCell ref="CE40:CT40"/>
    <mergeCell ref="CU40:DG40"/>
    <mergeCell ref="DH40:DT40"/>
    <mergeCell ref="A40:F40"/>
    <mergeCell ref="G40:AA40"/>
    <mergeCell ref="AB40:AO40"/>
    <mergeCell ref="AP40:BC40"/>
    <mergeCell ref="A46:F46"/>
    <mergeCell ref="G46:AA46"/>
    <mergeCell ref="AB46:AO46"/>
    <mergeCell ref="AP46:BC46"/>
    <mergeCell ref="BD46:BP46"/>
    <mergeCell ref="BQ46:CD46"/>
    <mergeCell ref="CE46:CT46"/>
    <mergeCell ref="CU46:DG46"/>
    <mergeCell ref="DH46:DT46"/>
    <mergeCell ref="A13:F13"/>
    <mergeCell ref="G13:Z13"/>
    <mergeCell ref="AA13:AN13"/>
    <mergeCell ref="AO13:BB13"/>
    <mergeCell ref="BC13:BP13"/>
    <mergeCell ref="BQ13:CD13"/>
    <mergeCell ref="CE13:CT13"/>
    <mergeCell ref="G14:Z14"/>
    <mergeCell ref="AA14:AN14"/>
    <mergeCell ref="AO14:BB14"/>
    <mergeCell ref="BC14:BP14"/>
    <mergeCell ref="BQ14:CD14"/>
    <mergeCell ref="DH14:DT14"/>
    <mergeCell ref="CE14:CT14"/>
    <mergeCell ref="CU14:DG14"/>
    <mergeCell ref="BQ57:CD57"/>
    <mergeCell ref="CE57:CT57"/>
    <mergeCell ref="A56:F56"/>
    <mergeCell ref="G56:AA56"/>
    <mergeCell ref="AB56:AO56"/>
    <mergeCell ref="AP56:BC56"/>
    <mergeCell ref="BD56:BP56"/>
    <mergeCell ref="BQ56:CD56"/>
    <mergeCell ref="CU57:DG57"/>
    <mergeCell ref="DH57:DT57"/>
    <mergeCell ref="CE56:CT56"/>
    <mergeCell ref="CU56:DG56"/>
    <mergeCell ref="DH56:DT56"/>
    <mergeCell ref="A57:F57"/>
    <mergeCell ref="G57:AA57"/>
    <mergeCell ref="AB57:AO57"/>
    <mergeCell ref="AP57:BC57"/>
    <mergeCell ref="BD57:BP5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6" max="15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EH29"/>
  <sheetViews>
    <sheetView zoomScaleSheetLayoutView="100" zoomScalePageLayoutView="0" workbookViewId="0" topLeftCell="A14">
      <selection activeCell="CD29" sqref="CD29:DU29"/>
    </sheetView>
  </sheetViews>
  <sheetFormatPr defaultColWidth="0.875" defaultRowHeight="12.75"/>
  <cols>
    <col min="1" max="124" width="0.875" style="4" customWidth="1"/>
    <col min="125" max="125" width="2.375" style="4" customWidth="1"/>
    <col min="126" max="16384" width="0.875" style="4" customWidth="1"/>
  </cols>
  <sheetData>
    <row r="1" ht="3" customHeight="1"/>
    <row r="2" spans="1:138" ht="15">
      <c r="A2" s="438" t="s">
        <v>204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39"/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439"/>
      <c r="BE2" s="439"/>
      <c r="BF2" s="439"/>
      <c r="BG2" s="439"/>
      <c r="BH2" s="439"/>
      <c r="BI2" s="439"/>
      <c r="BJ2" s="439"/>
      <c r="BK2" s="439"/>
      <c r="BL2" s="439"/>
      <c r="BM2" s="439"/>
      <c r="BN2" s="439"/>
      <c r="BO2" s="439"/>
      <c r="BP2" s="439"/>
      <c r="BQ2" s="439"/>
      <c r="BR2" s="439"/>
      <c r="BS2" s="439"/>
      <c r="BT2" s="439"/>
      <c r="BU2" s="439"/>
      <c r="BV2" s="439"/>
      <c r="BW2" s="439"/>
      <c r="BX2" s="439"/>
      <c r="BY2" s="439"/>
      <c r="BZ2" s="439"/>
      <c r="CA2" s="439"/>
      <c r="CB2" s="439"/>
      <c r="CC2" s="439"/>
      <c r="CD2" s="439"/>
      <c r="CE2" s="439"/>
      <c r="CF2" s="439"/>
      <c r="CG2" s="439"/>
      <c r="CH2" s="439"/>
      <c r="CI2" s="439"/>
      <c r="CJ2" s="439"/>
      <c r="CK2" s="439"/>
      <c r="CL2" s="439"/>
      <c r="CM2" s="439"/>
      <c r="CN2" s="439"/>
      <c r="CO2" s="439"/>
      <c r="CP2" s="439"/>
      <c r="CQ2" s="439"/>
      <c r="CR2" s="439"/>
      <c r="CS2" s="439"/>
      <c r="CT2" s="439"/>
      <c r="CU2" s="439"/>
      <c r="CV2" s="439"/>
      <c r="CW2" s="439"/>
      <c r="CX2" s="439"/>
      <c r="CY2" s="439"/>
      <c r="CZ2" s="439"/>
      <c r="DA2" s="439"/>
      <c r="DB2" s="439"/>
      <c r="DC2" s="439"/>
      <c r="DD2" s="439"/>
      <c r="DE2" s="439"/>
      <c r="DF2" s="439"/>
      <c r="DG2" s="439"/>
      <c r="DH2" s="439"/>
      <c r="DI2" s="439"/>
      <c r="DJ2" s="439"/>
      <c r="DK2" s="439"/>
      <c r="DL2" s="439"/>
      <c r="DM2" s="439"/>
      <c r="DN2" s="439"/>
      <c r="DO2" s="439"/>
      <c r="DP2" s="439"/>
      <c r="DQ2" s="439"/>
      <c r="DR2" s="439"/>
      <c r="DS2" s="439"/>
      <c r="DT2" s="439"/>
      <c r="DU2" s="439"/>
      <c r="DV2" s="439"/>
      <c r="DW2" s="439"/>
      <c r="DX2" s="439"/>
      <c r="DY2" s="439"/>
      <c r="DZ2" s="439"/>
      <c r="EA2" s="439"/>
      <c r="EB2" s="439"/>
      <c r="EC2" s="439"/>
      <c r="ED2" s="439"/>
      <c r="EE2" s="439"/>
      <c r="EF2" s="439"/>
      <c r="EG2" s="439"/>
      <c r="EH2" s="439"/>
    </row>
    <row r="3" ht="10.5" customHeight="1"/>
    <row r="4" spans="1:138" s="25" customFormat="1" ht="73.5" customHeight="1">
      <c r="A4" s="444" t="s">
        <v>3</v>
      </c>
      <c r="B4" s="445"/>
      <c r="C4" s="445"/>
      <c r="D4" s="445"/>
      <c r="E4" s="445"/>
      <c r="F4" s="448"/>
      <c r="G4" s="445" t="s">
        <v>21</v>
      </c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8"/>
      <c r="Z4" s="444" t="s">
        <v>169</v>
      </c>
      <c r="AA4" s="445"/>
      <c r="AB4" s="445"/>
      <c r="AC4" s="445"/>
      <c r="AD4" s="445"/>
      <c r="AE4" s="445"/>
      <c r="AF4" s="445"/>
      <c r="AG4" s="445"/>
      <c r="AH4" s="445"/>
      <c r="AI4" s="445"/>
      <c r="AJ4" s="445"/>
      <c r="AK4" s="445"/>
      <c r="AL4" s="445"/>
      <c r="AM4" s="448"/>
      <c r="AN4" s="444" t="s">
        <v>103</v>
      </c>
      <c r="AO4" s="445"/>
      <c r="AP4" s="445"/>
      <c r="AQ4" s="445"/>
      <c r="AR4" s="445"/>
      <c r="AS4" s="445"/>
      <c r="AT4" s="445"/>
      <c r="AU4" s="445"/>
      <c r="AV4" s="445"/>
      <c r="AW4" s="445"/>
      <c r="AX4" s="445"/>
      <c r="AY4" s="445"/>
      <c r="AZ4" s="445"/>
      <c r="BA4" s="448"/>
      <c r="BB4" s="444" t="s">
        <v>118</v>
      </c>
      <c r="BC4" s="445"/>
      <c r="BD4" s="445"/>
      <c r="BE4" s="445"/>
      <c r="BF4" s="445"/>
      <c r="BG4" s="445"/>
      <c r="BH4" s="445"/>
      <c r="BI4" s="445"/>
      <c r="BJ4" s="445"/>
      <c r="BK4" s="445"/>
      <c r="BL4" s="445"/>
      <c r="BM4" s="445"/>
      <c r="BN4" s="445"/>
      <c r="BO4" s="445"/>
      <c r="BP4" s="444" t="s">
        <v>191</v>
      </c>
      <c r="BQ4" s="445"/>
      <c r="BR4" s="445"/>
      <c r="BS4" s="445"/>
      <c r="BT4" s="445"/>
      <c r="BU4" s="445"/>
      <c r="BV4" s="445"/>
      <c r="BW4" s="445"/>
      <c r="BX4" s="445"/>
      <c r="BY4" s="445"/>
      <c r="BZ4" s="445"/>
      <c r="CA4" s="445"/>
      <c r="CB4" s="445"/>
      <c r="CC4" s="448"/>
      <c r="CD4" s="444" t="s">
        <v>131</v>
      </c>
      <c r="CE4" s="445"/>
      <c r="CF4" s="445"/>
      <c r="CG4" s="445"/>
      <c r="CH4" s="445"/>
      <c r="CI4" s="445"/>
      <c r="CJ4" s="445"/>
      <c r="CK4" s="445"/>
      <c r="CL4" s="445"/>
      <c r="CM4" s="445"/>
      <c r="CN4" s="445"/>
      <c r="CO4" s="445"/>
      <c r="CP4" s="445"/>
      <c r="CQ4" s="448"/>
      <c r="CR4" s="444" t="s">
        <v>136</v>
      </c>
      <c r="CS4" s="445"/>
      <c r="CT4" s="445"/>
      <c r="CU4" s="445"/>
      <c r="CV4" s="445"/>
      <c r="CW4" s="445"/>
      <c r="CX4" s="445"/>
      <c r="CY4" s="445"/>
      <c r="CZ4" s="445"/>
      <c r="DA4" s="445"/>
      <c r="DB4" s="445"/>
      <c r="DC4" s="445"/>
      <c r="DD4" s="445"/>
      <c r="DE4" s="445"/>
      <c r="DF4" s="445"/>
      <c r="DG4" s="445"/>
      <c r="DH4" s="445"/>
      <c r="DI4" s="441" t="s">
        <v>18</v>
      </c>
      <c r="DJ4" s="442"/>
      <c r="DK4" s="442"/>
      <c r="DL4" s="442"/>
      <c r="DM4" s="442"/>
      <c r="DN4" s="442"/>
      <c r="DO4" s="442"/>
      <c r="DP4" s="442"/>
      <c r="DQ4" s="442"/>
      <c r="DR4" s="442"/>
      <c r="DS4" s="442"/>
      <c r="DT4" s="442"/>
      <c r="DU4" s="442"/>
      <c r="DV4" s="442"/>
      <c r="DW4" s="442"/>
      <c r="DX4" s="442"/>
      <c r="DY4" s="442"/>
      <c r="DZ4" s="442"/>
      <c r="EA4" s="442"/>
      <c r="EB4" s="442"/>
      <c r="EC4" s="442"/>
      <c r="ED4" s="442"/>
      <c r="EE4" s="442"/>
      <c r="EF4" s="442"/>
      <c r="EG4" s="442"/>
      <c r="EH4" s="443"/>
    </row>
    <row r="5" spans="1:138" s="25" customFormat="1" ht="27" customHeight="1">
      <c r="A5" s="446"/>
      <c r="B5" s="447"/>
      <c r="C5" s="447"/>
      <c r="D5" s="447"/>
      <c r="E5" s="447"/>
      <c r="F5" s="449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9"/>
      <c r="Z5" s="446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9"/>
      <c r="AN5" s="446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9"/>
      <c r="BB5" s="446"/>
      <c r="BC5" s="447"/>
      <c r="BD5" s="447"/>
      <c r="BE5" s="447"/>
      <c r="BF5" s="447"/>
      <c r="BG5" s="447"/>
      <c r="BH5" s="447"/>
      <c r="BI5" s="447"/>
      <c r="BJ5" s="447"/>
      <c r="BK5" s="447"/>
      <c r="BL5" s="447"/>
      <c r="BM5" s="447"/>
      <c r="BN5" s="447"/>
      <c r="BO5" s="447"/>
      <c r="BP5" s="446"/>
      <c r="BQ5" s="447"/>
      <c r="BR5" s="447"/>
      <c r="BS5" s="447"/>
      <c r="BT5" s="447"/>
      <c r="BU5" s="447"/>
      <c r="BV5" s="447"/>
      <c r="BW5" s="447"/>
      <c r="BX5" s="447"/>
      <c r="BY5" s="447"/>
      <c r="BZ5" s="447"/>
      <c r="CA5" s="447"/>
      <c r="CB5" s="447"/>
      <c r="CC5" s="449"/>
      <c r="CD5" s="446"/>
      <c r="CE5" s="447"/>
      <c r="CF5" s="447"/>
      <c r="CG5" s="447"/>
      <c r="CH5" s="447"/>
      <c r="CI5" s="447"/>
      <c r="CJ5" s="447"/>
      <c r="CK5" s="447"/>
      <c r="CL5" s="447"/>
      <c r="CM5" s="447"/>
      <c r="CN5" s="447"/>
      <c r="CO5" s="447"/>
      <c r="CP5" s="447"/>
      <c r="CQ5" s="449"/>
      <c r="CR5" s="446"/>
      <c r="CS5" s="447"/>
      <c r="CT5" s="447"/>
      <c r="CU5" s="447"/>
      <c r="CV5" s="447"/>
      <c r="CW5" s="447"/>
      <c r="CX5" s="447"/>
      <c r="CY5" s="447"/>
      <c r="CZ5" s="447"/>
      <c r="DA5" s="447"/>
      <c r="DB5" s="447"/>
      <c r="DC5" s="447"/>
      <c r="DD5" s="447"/>
      <c r="DE5" s="447"/>
      <c r="DF5" s="447"/>
      <c r="DG5" s="447"/>
      <c r="DH5" s="447"/>
      <c r="DI5" s="441" t="s">
        <v>2</v>
      </c>
      <c r="DJ5" s="442"/>
      <c r="DK5" s="442"/>
      <c r="DL5" s="442"/>
      <c r="DM5" s="442"/>
      <c r="DN5" s="442"/>
      <c r="DO5" s="442"/>
      <c r="DP5" s="442"/>
      <c r="DQ5" s="442"/>
      <c r="DR5" s="442"/>
      <c r="DS5" s="442"/>
      <c r="DT5" s="442"/>
      <c r="DU5" s="443"/>
      <c r="DV5" s="441" t="s">
        <v>33</v>
      </c>
      <c r="DW5" s="442"/>
      <c r="DX5" s="442"/>
      <c r="DY5" s="442"/>
      <c r="DZ5" s="442"/>
      <c r="EA5" s="442"/>
      <c r="EB5" s="442"/>
      <c r="EC5" s="442"/>
      <c r="ED5" s="442"/>
      <c r="EE5" s="442"/>
      <c r="EF5" s="442"/>
      <c r="EG5" s="442"/>
      <c r="EH5" s="443"/>
    </row>
    <row r="6" spans="1:138" s="23" customFormat="1" ht="12.75">
      <c r="A6" s="422">
        <v>1</v>
      </c>
      <c r="B6" s="423"/>
      <c r="C6" s="423"/>
      <c r="D6" s="423"/>
      <c r="E6" s="423"/>
      <c r="F6" s="424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4"/>
      <c r="Z6" s="422">
        <v>3</v>
      </c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4"/>
      <c r="AN6" s="422">
        <v>4</v>
      </c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4"/>
      <c r="BB6" s="422">
        <v>5</v>
      </c>
      <c r="BC6" s="423"/>
      <c r="BD6" s="423"/>
      <c r="BE6" s="423"/>
      <c r="BF6" s="423"/>
      <c r="BG6" s="423"/>
      <c r="BH6" s="423"/>
      <c r="BI6" s="423"/>
      <c r="BJ6" s="423"/>
      <c r="BK6" s="423"/>
      <c r="BL6" s="423"/>
      <c r="BM6" s="423"/>
      <c r="BN6" s="423"/>
      <c r="BO6" s="423"/>
      <c r="BP6" s="422">
        <v>6</v>
      </c>
      <c r="BQ6" s="423"/>
      <c r="BR6" s="423"/>
      <c r="BS6" s="423"/>
      <c r="BT6" s="423"/>
      <c r="BU6" s="423"/>
      <c r="BV6" s="423"/>
      <c r="BW6" s="423"/>
      <c r="BX6" s="423"/>
      <c r="BY6" s="423"/>
      <c r="BZ6" s="423"/>
      <c r="CA6" s="423"/>
      <c r="CB6" s="423"/>
      <c r="CC6" s="424"/>
      <c r="CD6" s="422">
        <v>7</v>
      </c>
      <c r="CE6" s="423"/>
      <c r="CF6" s="423"/>
      <c r="CG6" s="423"/>
      <c r="CH6" s="423"/>
      <c r="CI6" s="423"/>
      <c r="CJ6" s="423"/>
      <c r="CK6" s="423"/>
      <c r="CL6" s="423"/>
      <c r="CM6" s="423"/>
      <c r="CN6" s="423"/>
      <c r="CO6" s="423"/>
      <c r="CP6" s="423"/>
      <c r="CQ6" s="424"/>
      <c r="CR6" s="422">
        <v>8</v>
      </c>
      <c r="CS6" s="423"/>
      <c r="CT6" s="423"/>
      <c r="CU6" s="423"/>
      <c r="CV6" s="423"/>
      <c r="CW6" s="423"/>
      <c r="CX6" s="423"/>
      <c r="CY6" s="423"/>
      <c r="CZ6" s="423"/>
      <c r="DA6" s="423"/>
      <c r="DB6" s="423"/>
      <c r="DC6" s="423"/>
      <c r="DD6" s="423"/>
      <c r="DE6" s="423"/>
      <c r="DF6" s="423"/>
      <c r="DG6" s="423"/>
      <c r="DH6" s="423"/>
      <c r="DI6" s="422">
        <v>9</v>
      </c>
      <c r="DJ6" s="423"/>
      <c r="DK6" s="423"/>
      <c r="DL6" s="423"/>
      <c r="DM6" s="423"/>
      <c r="DN6" s="423"/>
      <c r="DO6" s="423"/>
      <c r="DP6" s="423"/>
      <c r="DQ6" s="423"/>
      <c r="DR6" s="423"/>
      <c r="DS6" s="423"/>
      <c r="DT6" s="423"/>
      <c r="DU6" s="424"/>
      <c r="DV6" s="422">
        <v>10</v>
      </c>
      <c r="DW6" s="423"/>
      <c r="DX6" s="423"/>
      <c r="DY6" s="423"/>
      <c r="DZ6" s="423"/>
      <c r="EA6" s="423"/>
      <c r="EB6" s="423"/>
      <c r="EC6" s="423"/>
      <c r="ED6" s="423"/>
      <c r="EE6" s="423"/>
      <c r="EF6" s="423"/>
      <c r="EG6" s="423"/>
      <c r="EH6" s="424"/>
    </row>
    <row r="7" spans="1:138" s="24" customFormat="1" ht="93" customHeight="1" hidden="1">
      <c r="A7" s="413" t="s">
        <v>6</v>
      </c>
      <c r="B7" s="414"/>
      <c r="C7" s="414"/>
      <c r="D7" s="414"/>
      <c r="E7" s="414"/>
      <c r="F7" s="415"/>
      <c r="G7" s="430" t="s">
        <v>104</v>
      </c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1"/>
      <c r="Z7" s="272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2"/>
      <c r="AN7" s="272" t="s">
        <v>1</v>
      </c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2"/>
      <c r="BB7" s="272" t="s">
        <v>1</v>
      </c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72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2"/>
      <c r="CD7" s="272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2"/>
      <c r="CR7" s="272"/>
      <c r="CS7" s="440"/>
      <c r="CT7" s="440"/>
      <c r="CU7" s="440"/>
      <c r="CV7" s="440"/>
      <c r="CW7" s="440"/>
      <c r="CX7" s="440"/>
      <c r="CY7" s="440"/>
      <c r="CZ7" s="440"/>
      <c r="DA7" s="440"/>
      <c r="DB7" s="440"/>
      <c r="DC7" s="440"/>
      <c r="DD7" s="440"/>
      <c r="DE7" s="440"/>
      <c r="DF7" s="440"/>
      <c r="DG7" s="440"/>
      <c r="DH7" s="440"/>
      <c r="DI7" s="272"/>
      <c r="DJ7" s="261"/>
      <c r="DK7" s="261"/>
      <c r="DL7" s="261"/>
      <c r="DM7" s="261"/>
      <c r="DN7" s="261"/>
      <c r="DO7" s="261"/>
      <c r="DP7" s="261"/>
      <c r="DQ7" s="261"/>
      <c r="DR7" s="261"/>
      <c r="DS7" s="261"/>
      <c r="DT7" s="261"/>
      <c r="DU7" s="262"/>
      <c r="DV7" s="272"/>
      <c r="DW7" s="261"/>
      <c r="DX7" s="261"/>
      <c r="DY7" s="261"/>
      <c r="DZ7" s="261"/>
      <c r="EA7" s="261"/>
      <c r="EB7" s="261"/>
      <c r="EC7" s="261"/>
      <c r="ED7" s="261"/>
      <c r="EE7" s="261"/>
      <c r="EF7" s="261"/>
      <c r="EG7" s="261"/>
      <c r="EH7" s="262"/>
    </row>
    <row r="8" spans="1:138" s="24" customFormat="1" ht="12.75" hidden="1">
      <c r="A8" s="413" t="s">
        <v>22</v>
      </c>
      <c r="B8" s="414"/>
      <c r="C8" s="414"/>
      <c r="D8" s="414"/>
      <c r="E8" s="414"/>
      <c r="F8" s="415"/>
      <c r="G8" s="430" t="s">
        <v>53</v>
      </c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1"/>
      <c r="Z8" s="272" t="s">
        <v>1</v>
      </c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2"/>
      <c r="AN8" s="272" t="s">
        <v>1</v>
      </c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2"/>
      <c r="BB8" s="272" t="s">
        <v>1</v>
      </c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72" t="s">
        <v>1</v>
      </c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2"/>
      <c r="CD8" s="272" t="s">
        <v>1</v>
      </c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2"/>
      <c r="CR8" s="272" t="s">
        <v>1</v>
      </c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72" t="s">
        <v>1</v>
      </c>
      <c r="DJ8" s="261"/>
      <c r="DK8" s="261"/>
      <c r="DL8" s="261"/>
      <c r="DM8" s="261"/>
      <c r="DN8" s="261"/>
      <c r="DO8" s="261"/>
      <c r="DP8" s="261"/>
      <c r="DQ8" s="261"/>
      <c r="DR8" s="261"/>
      <c r="DS8" s="261"/>
      <c r="DT8" s="261"/>
      <c r="DU8" s="262"/>
      <c r="DV8" s="272" t="s">
        <v>1</v>
      </c>
      <c r="DW8" s="261"/>
      <c r="DX8" s="261"/>
      <c r="DY8" s="261"/>
      <c r="DZ8" s="261"/>
      <c r="EA8" s="261"/>
      <c r="EB8" s="261"/>
      <c r="EC8" s="261"/>
      <c r="ED8" s="261"/>
      <c r="EE8" s="261"/>
      <c r="EF8" s="261"/>
      <c r="EG8" s="261"/>
      <c r="EH8" s="262"/>
    </row>
    <row r="9" spans="1:138" s="24" customFormat="1" ht="12.75" hidden="1">
      <c r="A9" s="413"/>
      <c r="B9" s="414"/>
      <c r="C9" s="414"/>
      <c r="D9" s="414"/>
      <c r="E9" s="414"/>
      <c r="F9" s="415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1"/>
      <c r="Z9" s="272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2"/>
      <c r="AN9" s="272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2"/>
      <c r="BB9" s="272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72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2"/>
      <c r="CD9" s="272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2"/>
      <c r="CR9" s="272"/>
      <c r="CS9" s="440"/>
      <c r="CT9" s="440"/>
      <c r="CU9" s="440"/>
      <c r="CV9" s="440"/>
      <c r="CW9" s="440"/>
      <c r="CX9" s="440"/>
      <c r="CY9" s="440"/>
      <c r="CZ9" s="440"/>
      <c r="DA9" s="440"/>
      <c r="DB9" s="440"/>
      <c r="DC9" s="440"/>
      <c r="DD9" s="440"/>
      <c r="DE9" s="440"/>
      <c r="DF9" s="440"/>
      <c r="DG9" s="440"/>
      <c r="DH9" s="440"/>
      <c r="DI9" s="272"/>
      <c r="DJ9" s="261"/>
      <c r="DK9" s="261"/>
      <c r="DL9" s="261"/>
      <c r="DM9" s="261"/>
      <c r="DN9" s="261"/>
      <c r="DO9" s="261"/>
      <c r="DP9" s="261"/>
      <c r="DQ9" s="261"/>
      <c r="DR9" s="261"/>
      <c r="DS9" s="261"/>
      <c r="DT9" s="261"/>
      <c r="DU9" s="262"/>
      <c r="DV9" s="272"/>
      <c r="DW9" s="261"/>
      <c r="DX9" s="261"/>
      <c r="DY9" s="261"/>
      <c r="DZ9" s="261"/>
      <c r="EA9" s="261"/>
      <c r="EB9" s="261"/>
      <c r="EC9" s="261"/>
      <c r="ED9" s="261"/>
      <c r="EE9" s="261"/>
      <c r="EF9" s="261"/>
      <c r="EG9" s="261"/>
      <c r="EH9" s="262"/>
    </row>
    <row r="10" spans="1:138" s="24" customFormat="1" ht="52.5" customHeight="1">
      <c r="A10" s="413" t="s">
        <v>7</v>
      </c>
      <c r="B10" s="414"/>
      <c r="C10" s="414"/>
      <c r="D10" s="414"/>
      <c r="E10" s="414"/>
      <c r="F10" s="415"/>
      <c r="G10" s="430" t="s">
        <v>106</v>
      </c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1"/>
      <c r="Z10" s="272">
        <v>226</v>
      </c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2"/>
      <c r="AN10" s="272" t="s">
        <v>1</v>
      </c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2"/>
      <c r="BB10" s="272" t="s">
        <v>1</v>
      </c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55">
        <f>BP12</f>
        <v>10793000</v>
      </c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2"/>
      <c r="CD10" s="255">
        <f>BP10</f>
        <v>10793000</v>
      </c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2"/>
      <c r="CR10" s="272"/>
      <c r="CS10" s="261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  <c r="DG10" s="261"/>
      <c r="DH10" s="261"/>
      <c r="DI10" s="272"/>
      <c r="DJ10" s="261"/>
      <c r="DK10" s="261"/>
      <c r="DL10" s="261"/>
      <c r="DM10" s="261"/>
      <c r="DN10" s="261"/>
      <c r="DO10" s="261"/>
      <c r="DP10" s="261"/>
      <c r="DQ10" s="261"/>
      <c r="DR10" s="261"/>
      <c r="DS10" s="261"/>
      <c r="DT10" s="261"/>
      <c r="DU10" s="262"/>
      <c r="DV10" s="272"/>
      <c r="DW10" s="261"/>
      <c r="DX10" s="261"/>
      <c r="DY10" s="261"/>
      <c r="DZ10" s="261"/>
      <c r="EA10" s="261"/>
      <c r="EB10" s="261"/>
      <c r="EC10" s="261"/>
      <c r="ED10" s="261"/>
      <c r="EE10" s="261"/>
      <c r="EF10" s="261"/>
      <c r="EG10" s="261"/>
      <c r="EH10" s="262"/>
    </row>
    <row r="11" spans="1:138" s="24" customFormat="1" ht="18" customHeight="1">
      <c r="A11" s="413" t="s">
        <v>25</v>
      </c>
      <c r="B11" s="414"/>
      <c r="C11" s="414"/>
      <c r="D11" s="414"/>
      <c r="E11" s="414"/>
      <c r="F11" s="415"/>
      <c r="G11" s="430" t="s">
        <v>105</v>
      </c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1"/>
      <c r="Z11" s="272" t="s">
        <v>1</v>
      </c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2"/>
      <c r="AN11" s="272" t="s">
        <v>1</v>
      </c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2"/>
      <c r="BB11" s="272" t="s">
        <v>1</v>
      </c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72" t="s">
        <v>1</v>
      </c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2"/>
      <c r="CD11" s="272" t="s">
        <v>1</v>
      </c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2"/>
      <c r="CR11" s="272" t="s">
        <v>1</v>
      </c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72" t="s">
        <v>1</v>
      </c>
      <c r="DJ11" s="261"/>
      <c r="DK11" s="261"/>
      <c r="DL11" s="261"/>
      <c r="DM11" s="261"/>
      <c r="DN11" s="261"/>
      <c r="DO11" s="261"/>
      <c r="DP11" s="261"/>
      <c r="DQ11" s="261"/>
      <c r="DR11" s="261"/>
      <c r="DS11" s="261"/>
      <c r="DT11" s="261"/>
      <c r="DU11" s="262"/>
      <c r="DV11" s="272" t="s">
        <v>1</v>
      </c>
      <c r="DW11" s="261"/>
      <c r="DX11" s="261"/>
      <c r="DY11" s="261"/>
      <c r="DZ11" s="261"/>
      <c r="EA11" s="261"/>
      <c r="EB11" s="261"/>
      <c r="EC11" s="261"/>
      <c r="ED11" s="261"/>
      <c r="EE11" s="261"/>
      <c r="EF11" s="261"/>
      <c r="EG11" s="261"/>
      <c r="EH11" s="262"/>
    </row>
    <row r="12" spans="1:138" s="24" customFormat="1" ht="60.75" customHeight="1">
      <c r="A12" s="413" t="s">
        <v>251</v>
      </c>
      <c r="B12" s="414"/>
      <c r="C12" s="414"/>
      <c r="D12" s="414"/>
      <c r="E12" s="414"/>
      <c r="F12" s="415"/>
      <c r="G12" s="430" t="s">
        <v>224</v>
      </c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1"/>
      <c r="Z12" s="272">
        <v>226</v>
      </c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2"/>
      <c r="AN12" s="272">
        <v>1</v>
      </c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2"/>
      <c r="BB12" s="255">
        <v>10793000</v>
      </c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5">
        <f>BB12</f>
        <v>10793000</v>
      </c>
      <c r="BQ12" s="256"/>
      <c r="BR12" s="256"/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7"/>
      <c r="CD12" s="255">
        <f>BP12</f>
        <v>10793000</v>
      </c>
      <c r="CE12" s="256"/>
      <c r="CF12" s="256"/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7"/>
      <c r="CR12" s="255"/>
      <c r="CS12" s="437"/>
      <c r="CT12" s="437"/>
      <c r="CU12" s="437"/>
      <c r="CV12" s="437"/>
      <c r="CW12" s="437"/>
      <c r="CX12" s="437"/>
      <c r="CY12" s="437"/>
      <c r="CZ12" s="437"/>
      <c r="DA12" s="437"/>
      <c r="DB12" s="437"/>
      <c r="DC12" s="437"/>
      <c r="DD12" s="437"/>
      <c r="DE12" s="437"/>
      <c r="DF12" s="437"/>
      <c r="DG12" s="437"/>
      <c r="DH12" s="437"/>
      <c r="DI12" s="255"/>
      <c r="DJ12" s="256"/>
      <c r="DK12" s="256"/>
      <c r="DL12" s="256"/>
      <c r="DM12" s="256"/>
      <c r="DN12" s="256"/>
      <c r="DO12" s="256"/>
      <c r="DP12" s="256"/>
      <c r="DQ12" s="256"/>
      <c r="DR12" s="256"/>
      <c r="DS12" s="256"/>
      <c r="DT12" s="256"/>
      <c r="DU12" s="257"/>
      <c r="DV12" s="255"/>
      <c r="DW12" s="256"/>
      <c r="DX12" s="256"/>
      <c r="DY12" s="256"/>
      <c r="DZ12" s="256"/>
      <c r="EA12" s="256"/>
      <c r="EB12" s="256"/>
      <c r="EC12" s="256"/>
      <c r="ED12" s="256"/>
      <c r="EE12" s="256"/>
      <c r="EF12" s="256"/>
      <c r="EG12" s="256"/>
      <c r="EH12" s="257"/>
    </row>
    <row r="13" spans="1:138" s="24" customFormat="1" ht="13.5" customHeight="1" hidden="1">
      <c r="A13" s="413"/>
      <c r="B13" s="414"/>
      <c r="C13" s="414"/>
      <c r="D13" s="414"/>
      <c r="E13" s="414"/>
      <c r="F13" s="415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1"/>
      <c r="Z13" s="272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2"/>
      <c r="AN13" s="272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2"/>
      <c r="BB13" s="255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5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7"/>
      <c r="CD13" s="255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7"/>
      <c r="CR13" s="255"/>
      <c r="CS13" s="437"/>
      <c r="CT13" s="437"/>
      <c r="CU13" s="437"/>
      <c r="CV13" s="437"/>
      <c r="CW13" s="437"/>
      <c r="CX13" s="437"/>
      <c r="CY13" s="437"/>
      <c r="CZ13" s="437"/>
      <c r="DA13" s="437"/>
      <c r="DB13" s="437"/>
      <c r="DC13" s="437"/>
      <c r="DD13" s="437"/>
      <c r="DE13" s="437"/>
      <c r="DF13" s="437"/>
      <c r="DG13" s="437"/>
      <c r="DH13" s="437"/>
      <c r="DI13" s="255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  <c r="DT13" s="256"/>
      <c r="DU13" s="257"/>
      <c r="DV13" s="255"/>
      <c r="DW13" s="256"/>
      <c r="DX13" s="256"/>
      <c r="DY13" s="256"/>
      <c r="DZ13" s="256"/>
      <c r="EA13" s="256"/>
      <c r="EB13" s="256"/>
      <c r="EC13" s="256"/>
      <c r="ED13" s="256"/>
      <c r="EE13" s="256"/>
      <c r="EF13" s="256"/>
      <c r="EG13" s="256"/>
      <c r="EH13" s="257"/>
    </row>
    <row r="14" spans="1:138" s="24" customFormat="1" ht="66" customHeight="1">
      <c r="A14" s="413" t="s">
        <v>8</v>
      </c>
      <c r="B14" s="414"/>
      <c r="C14" s="414"/>
      <c r="D14" s="414"/>
      <c r="E14" s="414"/>
      <c r="F14" s="415"/>
      <c r="G14" s="430" t="s">
        <v>107</v>
      </c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1"/>
      <c r="Z14" s="272">
        <v>226</v>
      </c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2"/>
      <c r="AN14" s="272" t="s">
        <v>1</v>
      </c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2"/>
      <c r="BB14" s="272" t="s">
        <v>1</v>
      </c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55">
        <f>BP15</f>
        <v>237600</v>
      </c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2"/>
      <c r="CD14" s="255">
        <f>CD15</f>
        <v>237600</v>
      </c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2"/>
      <c r="CR14" s="272"/>
      <c r="CS14" s="440"/>
      <c r="CT14" s="440"/>
      <c r="CU14" s="440"/>
      <c r="CV14" s="440"/>
      <c r="CW14" s="440"/>
      <c r="CX14" s="440"/>
      <c r="CY14" s="440"/>
      <c r="CZ14" s="440"/>
      <c r="DA14" s="440"/>
      <c r="DB14" s="440"/>
      <c r="DC14" s="440"/>
      <c r="DD14" s="440"/>
      <c r="DE14" s="440"/>
      <c r="DF14" s="440"/>
      <c r="DG14" s="440"/>
      <c r="DH14" s="440"/>
      <c r="DI14" s="272"/>
      <c r="DJ14" s="261"/>
      <c r="DK14" s="261"/>
      <c r="DL14" s="261"/>
      <c r="DM14" s="261"/>
      <c r="DN14" s="261"/>
      <c r="DO14" s="261"/>
      <c r="DP14" s="261"/>
      <c r="DQ14" s="261"/>
      <c r="DR14" s="261"/>
      <c r="DS14" s="261"/>
      <c r="DT14" s="261"/>
      <c r="DU14" s="262"/>
      <c r="DV14" s="272"/>
      <c r="DW14" s="261"/>
      <c r="DX14" s="261"/>
      <c r="DY14" s="261"/>
      <c r="DZ14" s="261"/>
      <c r="EA14" s="261"/>
      <c r="EB14" s="261"/>
      <c r="EC14" s="261"/>
      <c r="ED14" s="261"/>
      <c r="EE14" s="261"/>
      <c r="EF14" s="261"/>
      <c r="EG14" s="261"/>
      <c r="EH14" s="262"/>
    </row>
    <row r="15" spans="1:138" s="24" customFormat="1" ht="52.5" customHeight="1">
      <c r="A15" s="413" t="s">
        <v>11</v>
      </c>
      <c r="B15" s="414"/>
      <c r="C15" s="414"/>
      <c r="D15" s="414"/>
      <c r="E15" s="414"/>
      <c r="F15" s="415"/>
      <c r="G15" s="430" t="s">
        <v>108</v>
      </c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1"/>
      <c r="Z15" s="272">
        <v>226</v>
      </c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2"/>
      <c r="AN15" s="272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2"/>
      <c r="BB15" s="255">
        <f>SUM(BB16:BO17)</f>
        <v>237600</v>
      </c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55">
        <f>SUM(BP16:CC17)</f>
        <v>237600</v>
      </c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55">
        <f>SUM(CD16:CQ17)</f>
        <v>237600</v>
      </c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72"/>
      <c r="CS15" s="440"/>
      <c r="CT15" s="440"/>
      <c r="CU15" s="440"/>
      <c r="CV15" s="440"/>
      <c r="CW15" s="440"/>
      <c r="CX15" s="440"/>
      <c r="CY15" s="440"/>
      <c r="CZ15" s="440"/>
      <c r="DA15" s="440"/>
      <c r="DB15" s="440"/>
      <c r="DC15" s="440"/>
      <c r="DD15" s="440"/>
      <c r="DE15" s="440"/>
      <c r="DF15" s="440"/>
      <c r="DG15" s="440"/>
      <c r="DH15" s="440"/>
      <c r="DI15" s="272"/>
      <c r="DJ15" s="261"/>
      <c r="DK15" s="261"/>
      <c r="DL15" s="261"/>
      <c r="DM15" s="261"/>
      <c r="DN15" s="261"/>
      <c r="DO15" s="261"/>
      <c r="DP15" s="261"/>
      <c r="DQ15" s="261"/>
      <c r="DR15" s="261"/>
      <c r="DS15" s="261"/>
      <c r="DT15" s="261"/>
      <c r="DU15" s="262"/>
      <c r="DV15" s="272"/>
      <c r="DW15" s="261"/>
      <c r="DX15" s="261"/>
      <c r="DY15" s="261"/>
      <c r="DZ15" s="261"/>
      <c r="EA15" s="261"/>
      <c r="EB15" s="261"/>
      <c r="EC15" s="261"/>
      <c r="ED15" s="261"/>
      <c r="EE15" s="261"/>
      <c r="EF15" s="261"/>
      <c r="EG15" s="261"/>
      <c r="EH15" s="262"/>
    </row>
    <row r="16" spans="1:138" s="24" customFormat="1" ht="52.5" customHeight="1">
      <c r="A16" s="413" t="s">
        <v>12</v>
      </c>
      <c r="B16" s="414"/>
      <c r="C16" s="414"/>
      <c r="D16" s="414"/>
      <c r="E16" s="414"/>
      <c r="F16" s="415"/>
      <c r="G16" s="430" t="s">
        <v>232</v>
      </c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1"/>
      <c r="Z16" s="272">
        <v>226</v>
      </c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2"/>
      <c r="AN16" s="272">
        <v>1</v>
      </c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2"/>
      <c r="BB16" s="255">
        <v>7600</v>
      </c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5">
        <f>BB16</f>
        <v>7600</v>
      </c>
      <c r="BQ16" s="256"/>
      <c r="BR16" s="256"/>
      <c r="BS16" s="256"/>
      <c r="BT16" s="256"/>
      <c r="BU16" s="256"/>
      <c r="BV16" s="256"/>
      <c r="BW16" s="256"/>
      <c r="BX16" s="256"/>
      <c r="BY16" s="256"/>
      <c r="BZ16" s="256"/>
      <c r="CA16" s="256"/>
      <c r="CB16" s="256"/>
      <c r="CC16" s="257"/>
      <c r="CD16" s="255">
        <f>BP16</f>
        <v>7600</v>
      </c>
      <c r="CE16" s="256"/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7"/>
      <c r="CR16" s="255"/>
      <c r="CS16" s="437"/>
      <c r="CT16" s="437"/>
      <c r="CU16" s="437"/>
      <c r="CV16" s="437"/>
      <c r="CW16" s="437"/>
      <c r="CX16" s="437"/>
      <c r="CY16" s="437"/>
      <c r="CZ16" s="437"/>
      <c r="DA16" s="437"/>
      <c r="DB16" s="437"/>
      <c r="DC16" s="437"/>
      <c r="DD16" s="437"/>
      <c r="DE16" s="437"/>
      <c r="DF16" s="437"/>
      <c r="DG16" s="437"/>
      <c r="DH16" s="437"/>
      <c r="DI16" s="255"/>
      <c r="DJ16" s="256"/>
      <c r="DK16" s="256"/>
      <c r="DL16" s="256"/>
      <c r="DM16" s="256"/>
      <c r="DN16" s="256"/>
      <c r="DO16" s="256"/>
      <c r="DP16" s="256"/>
      <c r="DQ16" s="256"/>
      <c r="DR16" s="256"/>
      <c r="DS16" s="256"/>
      <c r="DT16" s="256"/>
      <c r="DU16" s="257"/>
      <c r="DV16" s="255"/>
      <c r="DW16" s="256"/>
      <c r="DX16" s="256"/>
      <c r="DY16" s="256"/>
      <c r="DZ16" s="256"/>
      <c r="EA16" s="256"/>
      <c r="EB16" s="256"/>
      <c r="EC16" s="256"/>
      <c r="ED16" s="256"/>
      <c r="EE16" s="256"/>
      <c r="EF16" s="256"/>
      <c r="EG16" s="256"/>
      <c r="EH16" s="257"/>
    </row>
    <row r="17" spans="1:138" s="24" customFormat="1" ht="52.5" customHeight="1">
      <c r="A17" s="413" t="s">
        <v>294</v>
      </c>
      <c r="B17" s="414"/>
      <c r="C17" s="414"/>
      <c r="D17" s="414"/>
      <c r="E17" s="414"/>
      <c r="F17" s="415"/>
      <c r="G17" s="430" t="s">
        <v>233</v>
      </c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1"/>
      <c r="Z17" s="272">
        <v>226</v>
      </c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2"/>
      <c r="AN17" s="272">
        <v>1</v>
      </c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2"/>
      <c r="BB17" s="255">
        <v>230000</v>
      </c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5">
        <f>BB17</f>
        <v>230000</v>
      </c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7"/>
      <c r="CD17" s="255">
        <f>BP17</f>
        <v>230000</v>
      </c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7"/>
      <c r="CR17" s="255"/>
      <c r="CS17" s="437"/>
      <c r="CT17" s="437"/>
      <c r="CU17" s="437"/>
      <c r="CV17" s="437"/>
      <c r="CW17" s="437"/>
      <c r="CX17" s="437"/>
      <c r="CY17" s="437"/>
      <c r="CZ17" s="437"/>
      <c r="DA17" s="437"/>
      <c r="DB17" s="437"/>
      <c r="DC17" s="437"/>
      <c r="DD17" s="437"/>
      <c r="DE17" s="437"/>
      <c r="DF17" s="437"/>
      <c r="DG17" s="437"/>
      <c r="DH17" s="437"/>
      <c r="DI17" s="255"/>
      <c r="DJ17" s="256"/>
      <c r="DK17" s="256"/>
      <c r="DL17" s="256"/>
      <c r="DM17" s="256"/>
      <c r="DN17" s="256"/>
      <c r="DO17" s="256"/>
      <c r="DP17" s="256"/>
      <c r="DQ17" s="256"/>
      <c r="DR17" s="256"/>
      <c r="DS17" s="256"/>
      <c r="DT17" s="256"/>
      <c r="DU17" s="257"/>
      <c r="DV17" s="255"/>
      <c r="DW17" s="256"/>
      <c r="DX17" s="256"/>
      <c r="DY17" s="256"/>
      <c r="DZ17" s="256"/>
      <c r="EA17" s="256"/>
      <c r="EB17" s="256"/>
      <c r="EC17" s="256"/>
      <c r="ED17" s="256"/>
      <c r="EE17" s="256"/>
      <c r="EF17" s="256"/>
      <c r="EG17" s="256"/>
      <c r="EH17" s="257"/>
    </row>
    <row r="18" spans="1:138" s="24" customFormat="1" ht="13.5" customHeight="1" hidden="1">
      <c r="A18" s="413"/>
      <c r="B18" s="414"/>
      <c r="C18" s="414"/>
      <c r="D18" s="414"/>
      <c r="E18" s="414"/>
      <c r="F18" s="415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1"/>
      <c r="Z18" s="272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2"/>
      <c r="AN18" s="272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2"/>
      <c r="BB18" s="272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72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2"/>
      <c r="CD18" s="272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2"/>
      <c r="CR18" s="272"/>
      <c r="CS18" s="440"/>
      <c r="CT18" s="440"/>
      <c r="CU18" s="440"/>
      <c r="CV18" s="440"/>
      <c r="CW18" s="440"/>
      <c r="CX18" s="440"/>
      <c r="CY18" s="440"/>
      <c r="CZ18" s="440"/>
      <c r="DA18" s="440"/>
      <c r="DB18" s="440"/>
      <c r="DC18" s="440"/>
      <c r="DD18" s="440"/>
      <c r="DE18" s="440"/>
      <c r="DF18" s="440"/>
      <c r="DG18" s="440"/>
      <c r="DH18" s="440"/>
      <c r="DI18" s="272"/>
      <c r="DJ18" s="261"/>
      <c r="DK18" s="261"/>
      <c r="DL18" s="261"/>
      <c r="DM18" s="261"/>
      <c r="DN18" s="261"/>
      <c r="DO18" s="261"/>
      <c r="DP18" s="261"/>
      <c r="DQ18" s="261"/>
      <c r="DR18" s="261"/>
      <c r="DS18" s="261"/>
      <c r="DT18" s="261"/>
      <c r="DU18" s="262"/>
      <c r="DV18" s="272"/>
      <c r="DW18" s="261"/>
      <c r="DX18" s="261"/>
      <c r="DY18" s="261"/>
      <c r="DZ18" s="261"/>
      <c r="EA18" s="261"/>
      <c r="EB18" s="261"/>
      <c r="EC18" s="261"/>
      <c r="ED18" s="261"/>
      <c r="EE18" s="261"/>
      <c r="EF18" s="261"/>
      <c r="EG18" s="261"/>
      <c r="EH18" s="262"/>
    </row>
    <row r="19" spans="1:138" s="24" customFormat="1" ht="24" customHeight="1">
      <c r="A19" s="413" t="s">
        <v>9</v>
      </c>
      <c r="B19" s="414"/>
      <c r="C19" s="414"/>
      <c r="D19" s="414"/>
      <c r="E19" s="414"/>
      <c r="F19" s="415"/>
      <c r="G19" s="430" t="s">
        <v>226</v>
      </c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1"/>
      <c r="Z19" s="272">
        <v>226</v>
      </c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2"/>
      <c r="AN19" s="272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2"/>
      <c r="BB19" s="255">
        <f>BB20</f>
        <v>13214070</v>
      </c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55">
        <f>BP20</f>
        <v>13214070</v>
      </c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55">
        <f>CD20</f>
        <v>4916000</v>
      </c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55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55">
        <f>DI20</f>
        <v>8298070</v>
      </c>
      <c r="DJ19" s="261"/>
      <c r="DK19" s="261"/>
      <c r="DL19" s="261"/>
      <c r="DM19" s="261"/>
      <c r="DN19" s="261"/>
      <c r="DO19" s="261"/>
      <c r="DP19" s="261"/>
      <c r="DQ19" s="261"/>
      <c r="DR19" s="261"/>
      <c r="DS19" s="261"/>
      <c r="DT19" s="261"/>
      <c r="DU19" s="262"/>
      <c r="DV19" s="272"/>
      <c r="DW19" s="261"/>
      <c r="DX19" s="261"/>
      <c r="DY19" s="261"/>
      <c r="DZ19" s="261"/>
      <c r="EA19" s="261"/>
      <c r="EB19" s="261"/>
      <c r="EC19" s="261"/>
      <c r="ED19" s="261"/>
      <c r="EE19" s="261"/>
      <c r="EF19" s="261"/>
      <c r="EG19" s="261"/>
      <c r="EH19" s="262"/>
    </row>
    <row r="20" spans="1:138" s="24" customFormat="1" ht="59.25" customHeight="1">
      <c r="A20" s="413" t="s">
        <v>225</v>
      </c>
      <c r="B20" s="414"/>
      <c r="C20" s="414"/>
      <c r="D20" s="414"/>
      <c r="E20" s="414"/>
      <c r="F20" s="415"/>
      <c r="G20" s="430" t="s">
        <v>224</v>
      </c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1"/>
      <c r="Z20" s="272">
        <v>226</v>
      </c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2"/>
      <c r="AN20" s="272">
        <v>1</v>
      </c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2"/>
      <c r="BB20" s="255">
        <v>13214070</v>
      </c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5">
        <f>BB20</f>
        <v>13214070</v>
      </c>
      <c r="BQ20" s="256"/>
      <c r="BR20" s="256"/>
      <c r="BS20" s="256"/>
      <c r="BT20" s="256"/>
      <c r="BU20" s="256"/>
      <c r="BV20" s="256"/>
      <c r="BW20" s="256"/>
      <c r="BX20" s="256"/>
      <c r="BY20" s="256"/>
      <c r="BZ20" s="256"/>
      <c r="CA20" s="256"/>
      <c r="CB20" s="256"/>
      <c r="CC20" s="257"/>
      <c r="CD20" s="255">
        <v>4916000</v>
      </c>
      <c r="CE20" s="256"/>
      <c r="CF20" s="256"/>
      <c r="CG20" s="256"/>
      <c r="CH20" s="256"/>
      <c r="CI20" s="256"/>
      <c r="CJ20" s="256"/>
      <c r="CK20" s="256"/>
      <c r="CL20" s="256"/>
      <c r="CM20" s="256"/>
      <c r="CN20" s="256"/>
      <c r="CO20" s="256"/>
      <c r="CP20" s="256"/>
      <c r="CQ20" s="257"/>
      <c r="CR20" s="255"/>
      <c r="CS20" s="256"/>
      <c r="CT20" s="256"/>
      <c r="CU20" s="256"/>
      <c r="CV20" s="256"/>
      <c r="CW20" s="256"/>
      <c r="CX20" s="256"/>
      <c r="CY20" s="256"/>
      <c r="CZ20" s="256"/>
      <c r="DA20" s="256"/>
      <c r="DB20" s="256"/>
      <c r="DC20" s="256"/>
      <c r="DD20" s="256"/>
      <c r="DE20" s="256"/>
      <c r="DF20" s="256"/>
      <c r="DG20" s="256"/>
      <c r="DH20" s="256"/>
      <c r="DI20" s="255">
        <v>8298070</v>
      </c>
      <c r="DJ20" s="256"/>
      <c r="DK20" s="256"/>
      <c r="DL20" s="256"/>
      <c r="DM20" s="256"/>
      <c r="DN20" s="256"/>
      <c r="DO20" s="256"/>
      <c r="DP20" s="256"/>
      <c r="DQ20" s="256"/>
      <c r="DR20" s="256"/>
      <c r="DS20" s="256"/>
      <c r="DT20" s="256"/>
      <c r="DU20" s="257"/>
      <c r="DV20" s="255"/>
      <c r="DW20" s="256"/>
      <c r="DX20" s="256"/>
      <c r="DY20" s="256"/>
      <c r="DZ20" s="256"/>
      <c r="EA20" s="256"/>
      <c r="EB20" s="256"/>
      <c r="EC20" s="256"/>
      <c r="ED20" s="256"/>
      <c r="EE20" s="256"/>
      <c r="EF20" s="256"/>
      <c r="EG20" s="256"/>
      <c r="EH20" s="257"/>
    </row>
    <row r="21" spans="1:138" s="24" customFormat="1" ht="13.5" customHeight="1">
      <c r="A21" s="413" t="s">
        <v>10</v>
      </c>
      <c r="B21" s="414"/>
      <c r="C21" s="414"/>
      <c r="D21" s="414"/>
      <c r="E21" s="414"/>
      <c r="F21" s="415"/>
      <c r="G21" s="430" t="s">
        <v>234</v>
      </c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1"/>
      <c r="Z21" s="272">
        <v>226</v>
      </c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2"/>
      <c r="AN21" s="272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2"/>
      <c r="BB21" s="255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5">
        <f>SUM(BP22:CC28)</f>
        <v>963600</v>
      </c>
      <c r="BQ21" s="256"/>
      <c r="BR21" s="256"/>
      <c r="BS21" s="256"/>
      <c r="BT21" s="256"/>
      <c r="BU21" s="256"/>
      <c r="BV21" s="256"/>
      <c r="BW21" s="256"/>
      <c r="BX21" s="256"/>
      <c r="BY21" s="256"/>
      <c r="BZ21" s="256"/>
      <c r="CA21" s="256"/>
      <c r="CB21" s="256"/>
      <c r="CC21" s="257"/>
      <c r="CD21" s="255">
        <f>SUM(CD22:CQ28)</f>
        <v>963600</v>
      </c>
      <c r="CE21" s="256"/>
      <c r="CF21" s="256"/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Q21" s="257"/>
      <c r="CR21" s="255"/>
      <c r="CS21" s="256"/>
      <c r="CT21" s="256"/>
      <c r="CU21" s="256"/>
      <c r="CV21" s="256"/>
      <c r="CW21" s="256"/>
      <c r="CX21" s="256"/>
      <c r="CY21" s="256"/>
      <c r="CZ21" s="256"/>
      <c r="DA21" s="256"/>
      <c r="DB21" s="256"/>
      <c r="DC21" s="256"/>
      <c r="DD21" s="256"/>
      <c r="DE21" s="256"/>
      <c r="DF21" s="256"/>
      <c r="DG21" s="256"/>
      <c r="DH21" s="256"/>
      <c r="DI21" s="255"/>
      <c r="DJ21" s="256"/>
      <c r="DK21" s="256"/>
      <c r="DL21" s="256"/>
      <c r="DM21" s="256"/>
      <c r="DN21" s="256"/>
      <c r="DO21" s="256"/>
      <c r="DP21" s="256"/>
      <c r="DQ21" s="256"/>
      <c r="DR21" s="256"/>
      <c r="DS21" s="256"/>
      <c r="DT21" s="256"/>
      <c r="DU21" s="257"/>
      <c r="DV21" s="255"/>
      <c r="DW21" s="256"/>
      <c r="DX21" s="256"/>
      <c r="DY21" s="256"/>
      <c r="DZ21" s="256"/>
      <c r="EA21" s="256"/>
      <c r="EB21" s="256"/>
      <c r="EC21" s="256"/>
      <c r="ED21" s="256"/>
      <c r="EE21" s="256"/>
      <c r="EF21" s="256"/>
      <c r="EG21" s="256"/>
      <c r="EH21" s="257"/>
    </row>
    <row r="22" spans="1:138" s="24" customFormat="1" ht="50.25" customHeight="1">
      <c r="A22" s="413" t="s">
        <v>101</v>
      </c>
      <c r="B22" s="414"/>
      <c r="C22" s="414"/>
      <c r="D22" s="414"/>
      <c r="E22" s="414"/>
      <c r="F22" s="415"/>
      <c r="G22" s="430" t="s">
        <v>235</v>
      </c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1"/>
      <c r="Z22" s="272">
        <v>226</v>
      </c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2"/>
      <c r="AN22" s="272">
        <v>1</v>
      </c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2"/>
      <c r="BB22" s="255">
        <v>55200</v>
      </c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5">
        <f aca="true" t="shared" si="0" ref="BP22:BP27">BB22*AN22</f>
        <v>55200</v>
      </c>
      <c r="BQ22" s="256"/>
      <c r="BR22" s="256"/>
      <c r="BS22" s="256"/>
      <c r="BT22" s="256"/>
      <c r="BU22" s="256"/>
      <c r="BV22" s="256"/>
      <c r="BW22" s="256"/>
      <c r="BX22" s="256"/>
      <c r="BY22" s="256"/>
      <c r="BZ22" s="256"/>
      <c r="CA22" s="256"/>
      <c r="CB22" s="256"/>
      <c r="CC22" s="257"/>
      <c r="CD22" s="255">
        <f aca="true" t="shared" si="1" ref="CD22:CD27">BP22</f>
        <v>55200</v>
      </c>
      <c r="CE22" s="256"/>
      <c r="CF22" s="256"/>
      <c r="CG22" s="256"/>
      <c r="CH22" s="256"/>
      <c r="CI22" s="256"/>
      <c r="CJ22" s="256"/>
      <c r="CK22" s="256"/>
      <c r="CL22" s="256"/>
      <c r="CM22" s="256"/>
      <c r="CN22" s="256"/>
      <c r="CO22" s="256"/>
      <c r="CP22" s="256"/>
      <c r="CQ22" s="257"/>
      <c r="CR22" s="255"/>
      <c r="CS22" s="256"/>
      <c r="CT22" s="256"/>
      <c r="CU22" s="256"/>
      <c r="CV22" s="256"/>
      <c r="CW22" s="256"/>
      <c r="CX22" s="256"/>
      <c r="CY22" s="256"/>
      <c r="CZ22" s="256"/>
      <c r="DA22" s="256"/>
      <c r="DB22" s="256"/>
      <c r="DC22" s="256"/>
      <c r="DD22" s="256"/>
      <c r="DE22" s="256"/>
      <c r="DF22" s="256"/>
      <c r="DG22" s="256"/>
      <c r="DH22" s="256"/>
      <c r="DI22" s="255"/>
      <c r="DJ22" s="256"/>
      <c r="DK22" s="256"/>
      <c r="DL22" s="256"/>
      <c r="DM22" s="256"/>
      <c r="DN22" s="256"/>
      <c r="DO22" s="256"/>
      <c r="DP22" s="256"/>
      <c r="DQ22" s="256"/>
      <c r="DR22" s="256"/>
      <c r="DS22" s="256"/>
      <c r="DT22" s="256"/>
      <c r="DU22" s="257"/>
      <c r="DV22" s="255"/>
      <c r="DW22" s="256"/>
      <c r="DX22" s="256"/>
      <c r="DY22" s="256"/>
      <c r="DZ22" s="256"/>
      <c r="EA22" s="256"/>
      <c r="EB22" s="256"/>
      <c r="EC22" s="256"/>
      <c r="ED22" s="256"/>
      <c r="EE22" s="256"/>
      <c r="EF22" s="256"/>
      <c r="EG22" s="256"/>
      <c r="EH22" s="257"/>
    </row>
    <row r="23" spans="1:138" s="24" customFormat="1" ht="13.5" customHeight="1">
      <c r="A23" s="413" t="s">
        <v>252</v>
      </c>
      <c r="B23" s="414"/>
      <c r="C23" s="414"/>
      <c r="D23" s="414"/>
      <c r="E23" s="414"/>
      <c r="F23" s="415"/>
      <c r="G23" s="430" t="s">
        <v>236</v>
      </c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1"/>
      <c r="Z23" s="272">
        <v>226</v>
      </c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2"/>
      <c r="AN23" s="272">
        <v>1</v>
      </c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2"/>
      <c r="BB23" s="255">
        <v>250000</v>
      </c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5">
        <f t="shared" si="0"/>
        <v>250000</v>
      </c>
      <c r="BQ23" s="256"/>
      <c r="BR23" s="256"/>
      <c r="BS23" s="256"/>
      <c r="BT23" s="256"/>
      <c r="BU23" s="256"/>
      <c r="BV23" s="256"/>
      <c r="BW23" s="256"/>
      <c r="BX23" s="256"/>
      <c r="BY23" s="256"/>
      <c r="BZ23" s="256"/>
      <c r="CA23" s="256"/>
      <c r="CB23" s="256"/>
      <c r="CC23" s="257"/>
      <c r="CD23" s="255">
        <f t="shared" si="1"/>
        <v>250000</v>
      </c>
      <c r="CE23" s="256"/>
      <c r="CF23" s="256"/>
      <c r="CG23" s="256"/>
      <c r="CH23" s="256"/>
      <c r="CI23" s="256"/>
      <c r="CJ23" s="256"/>
      <c r="CK23" s="256"/>
      <c r="CL23" s="256"/>
      <c r="CM23" s="256"/>
      <c r="CN23" s="256"/>
      <c r="CO23" s="256"/>
      <c r="CP23" s="256"/>
      <c r="CQ23" s="257"/>
      <c r="CR23" s="255"/>
      <c r="CS23" s="256"/>
      <c r="CT23" s="256"/>
      <c r="CU23" s="256"/>
      <c r="CV23" s="256"/>
      <c r="CW23" s="256"/>
      <c r="CX23" s="256"/>
      <c r="CY23" s="256"/>
      <c r="CZ23" s="256"/>
      <c r="DA23" s="256"/>
      <c r="DB23" s="256"/>
      <c r="DC23" s="256"/>
      <c r="DD23" s="256"/>
      <c r="DE23" s="256"/>
      <c r="DF23" s="256"/>
      <c r="DG23" s="256"/>
      <c r="DH23" s="256"/>
      <c r="DI23" s="255"/>
      <c r="DJ23" s="256"/>
      <c r="DK23" s="256"/>
      <c r="DL23" s="256"/>
      <c r="DM23" s="256"/>
      <c r="DN23" s="256"/>
      <c r="DO23" s="256"/>
      <c r="DP23" s="256"/>
      <c r="DQ23" s="256"/>
      <c r="DR23" s="256"/>
      <c r="DS23" s="256"/>
      <c r="DT23" s="256"/>
      <c r="DU23" s="257"/>
      <c r="DV23" s="255"/>
      <c r="DW23" s="256"/>
      <c r="DX23" s="256"/>
      <c r="DY23" s="256"/>
      <c r="DZ23" s="256"/>
      <c r="EA23" s="256"/>
      <c r="EB23" s="256"/>
      <c r="EC23" s="256"/>
      <c r="ED23" s="256"/>
      <c r="EE23" s="256"/>
      <c r="EF23" s="256"/>
      <c r="EG23" s="256"/>
      <c r="EH23" s="257"/>
    </row>
    <row r="24" spans="1:138" s="24" customFormat="1" ht="25.5" customHeight="1">
      <c r="A24" s="413" t="s">
        <v>253</v>
      </c>
      <c r="B24" s="414"/>
      <c r="C24" s="414"/>
      <c r="D24" s="414"/>
      <c r="E24" s="414"/>
      <c r="F24" s="415"/>
      <c r="G24" s="430" t="s">
        <v>237</v>
      </c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1"/>
      <c r="Z24" s="272">
        <v>226</v>
      </c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2"/>
      <c r="AN24" s="272">
        <v>1</v>
      </c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2"/>
      <c r="BB24" s="255">
        <v>75000</v>
      </c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5">
        <f t="shared" si="0"/>
        <v>75000</v>
      </c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7"/>
      <c r="CD24" s="255">
        <f t="shared" si="1"/>
        <v>75000</v>
      </c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7"/>
      <c r="CR24" s="255"/>
      <c r="CS24" s="256"/>
      <c r="CT24" s="256"/>
      <c r="CU24" s="256"/>
      <c r="CV24" s="256"/>
      <c r="CW24" s="256"/>
      <c r="CX24" s="256"/>
      <c r="CY24" s="256"/>
      <c r="CZ24" s="256"/>
      <c r="DA24" s="256"/>
      <c r="DB24" s="256"/>
      <c r="DC24" s="256"/>
      <c r="DD24" s="256"/>
      <c r="DE24" s="256"/>
      <c r="DF24" s="256"/>
      <c r="DG24" s="256"/>
      <c r="DH24" s="256"/>
      <c r="DI24" s="255"/>
      <c r="DJ24" s="256"/>
      <c r="DK24" s="256"/>
      <c r="DL24" s="256"/>
      <c r="DM24" s="256"/>
      <c r="DN24" s="256"/>
      <c r="DO24" s="256"/>
      <c r="DP24" s="256"/>
      <c r="DQ24" s="256"/>
      <c r="DR24" s="256"/>
      <c r="DS24" s="256"/>
      <c r="DT24" s="256"/>
      <c r="DU24" s="257"/>
      <c r="DV24" s="255"/>
      <c r="DW24" s="256"/>
      <c r="DX24" s="256"/>
      <c r="DY24" s="256"/>
      <c r="DZ24" s="256"/>
      <c r="EA24" s="256"/>
      <c r="EB24" s="256"/>
      <c r="EC24" s="256"/>
      <c r="ED24" s="256"/>
      <c r="EE24" s="256"/>
      <c r="EF24" s="256"/>
      <c r="EG24" s="256"/>
      <c r="EH24" s="257"/>
    </row>
    <row r="25" spans="1:138" s="24" customFormat="1" ht="13.5" customHeight="1">
      <c r="A25" s="413" t="s">
        <v>254</v>
      </c>
      <c r="B25" s="414"/>
      <c r="C25" s="414"/>
      <c r="D25" s="414"/>
      <c r="E25" s="414"/>
      <c r="F25" s="415"/>
      <c r="G25" s="430" t="s">
        <v>238</v>
      </c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1"/>
      <c r="Z25" s="272">
        <v>226</v>
      </c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2"/>
      <c r="AN25" s="272">
        <v>1</v>
      </c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2"/>
      <c r="BB25" s="255">
        <v>47632.64</v>
      </c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5">
        <f>BB25*AN25</f>
        <v>47632.64</v>
      </c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7"/>
      <c r="CD25" s="255">
        <f>BP25</f>
        <v>47632.64</v>
      </c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7"/>
      <c r="CR25" s="255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5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7"/>
      <c r="DV25" s="255"/>
      <c r="DW25" s="256"/>
      <c r="DX25" s="256"/>
      <c r="DY25" s="256"/>
      <c r="DZ25" s="256"/>
      <c r="EA25" s="256"/>
      <c r="EB25" s="256"/>
      <c r="EC25" s="256"/>
      <c r="ED25" s="256"/>
      <c r="EE25" s="256"/>
      <c r="EF25" s="256"/>
      <c r="EG25" s="256"/>
      <c r="EH25" s="257"/>
    </row>
    <row r="26" spans="1:138" s="24" customFormat="1" ht="13.5" customHeight="1">
      <c r="A26" s="413" t="s">
        <v>295</v>
      </c>
      <c r="B26" s="414"/>
      <c r="C26" s="414"/>
      <c r="D26" s="414"/>
      <c r="E26" s="414"/>
      <c r="F26" s="415"/>
      <c r="G26" s="430" t="s">
        <v>239</v>
      </c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1"/>
      <c r="Z26" s="272">
        <v>226</v>
      </c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2"/>
      <c r="AN26" s="272">
        <v>1</v>
      </c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2"/>
      <c r="BB26" s="255">
        <v>430767.36</v>
      </c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5">
        <f t="shared" si="0"/>
        <v>430767.36</v>
      </c>
      <c r="BQ26" s="256"/>
      <c r="BR26" s="256"/>
      <c r="BS26" s="256"/>
      <c r="BT26" s="256"/>
      <c r="BU26" s="256"/>
      <c r="BV26" s="256"/>
      <c r="BW26" s="256"/>
      <c r="BX26" s="256"/>
      <c r="BY26" s="256"/>
      <c r="BZ26" s="256"/>
      <c r="CA26" s="256"/>
      <c r="CB26" s="256"/>
      <c r="CC26" s="257"/>
      <c r="CD26" s="255">
        <f t="shared" si="1"/>
        <v>430767.36</v>
      </c>
      <c r="CE26" s="256"/>
      <c r="CF26" s="256"/>
      <c r="CG26" s="256"/>
      <c r="CH26" s="256"/>
      <c r="CI26" s="256"/>
      <c r="CJ26" s="256"/>
      <c r="CK26" s="256"/>
      <c r="CL26" s="256"/>
      <c r="CM26" s="256"/>
      <c r="CN26" s="256"/>
      <c r="CO26" s="256"/>
      <c r="CP26" s="256"/>
      <c r="CQ26" s="257"/>
      <c r="CR26" s="255"/>
      <c r="CS26" s="256"/>
      <c r="CT26" s="256"/>
      <c r="CU26" s="256"/>
      <c r="CV26" s="256"/>
      <c r="CW26" s="256"/>
      <c r="CX26" s="256"/>
      <c r="CY26" s="256"/>
      <c r="CZ26" s="256"/>
      <c r="DA26" s="256"/>
      <c r="DB26" s="256"/>
      <c r="DC26" s="256"/>
      <c r="DD26" s="256"/>
      <c r="DE26" s="256"/>
      <c r="DF26" s="256"/>
      <c r="DG26" s="256"/>
      <c r="DH26" s="256"/>
      <c r="DI26" s="255"/>
      <c r="DJ26" s="256"/>
      <c r="DK26" s="256"/>
      <c r="DL26" s="256"/>
      <c r="DM26" s="256"/>
      <c r="DN26" s="256"/>
      <c r="DO26" s="256"/>
      <c r="DP26" s="256"/>
      <c r="DQ26" s="256"/>
      <c r="DR26" s="256"/>
      <c r="DS26" s="256"/>
      <c r="DT26" s="256"/>
      <c r="DU26" s="257"/>
      <c r="DV26" s="255"/>
      <c r="DW26" s="256"/>
      <c r="DX26" s="256"/>
      <c r="DY26" s="256"/>
      <c r="DZ26" s="256"/>
      <c r="EA26" s="256"/>
      <c r="EB26" s="256"/>
      <c r="EC26" s="256"/>
      <c r="ED26" s="256"/>
      <c r="EE26" s="256"/>
      <c r="EF26" s="256"/>
      <c r="EG26" s="256"/>
      <c r="EH26" s="257"/>
    </row>
    <row r="27" spans="1:138" s="24" customFormat="1" ht="13.5" customHeight="1">
      <c r="A27" s="413" t="s">
        <v>255</v>
      </c>
      <c r="B27" s="414"/>
      <c r="C27" s="414"/>
      <c r="D27" s="414"/>
      <c r="E27" s="414"/>
      <c r="F27" s="415"/>
      <c r="G27" s="430" t="s">
        <v>239</v>
      </c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1"/>
      <c r="Z27" s="272">
        <v>226</v>
      </c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2"/>
      <c r="AN27" s="272">
        <v>1</v>
      </c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2"/>
      <c r="BB27" s="255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5">
        <f t="shared" si="0"/>
        <v>0</v>
      </c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7"/>
      <c r="CD27" s="255">
        <f t="shared" si="1"/>
        <v>0</v>
      </c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7"/>
      <c r="CR27" s="255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5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7"/>
      <c r="DV27" s="255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7"/>
    </row>
    <row r="28" spans="1:138" s="24" customFormat="1" ht="64.5" customHeight="1">
      <c r="A28" s="413" t="s">
        <v>256</v>
      </c>
      <c r="B28" s="414"/>
      <c r="C28" s="414"/>
      <c r="D28" s="414"/>
      <c r="E28" s="414"/>
      <c r="F28" s="415"/>
      <c r="G28" s="430" t="s">
        <v>296</v>
      </c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1"/>
      <c r="Z28" s="272">
        <v>226</v>
      </c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2"/>
      <c r="AN28" s="272">
        <v>1</v>
      </c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2"/>
      <c r="BB28" s="255">
        <v>105000</v>
      </c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5">
        <f>BB28*AN28</f>
        <v>105000</v>
      </c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7"/>
      <c r="CD28" s="255">
        <f>BP28</f>
        <v>105000</v>
      </c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7"/>
      <c r="CR28" s="255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5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7"/>
      <c r="DV28" s="255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7"/>
    </row>
    <row r="29" spans="1:138" s="24" customFormat="1" ht="13.5" customHeight="1">
      <c r="A29" s="406" t="s">
        <v>17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7"/>
      <c r="BP29" s="255">
        <f>BP21+BP19+BP14+BP10+BP7</f>
        <v>25208270</v>
      </c>
      <c r="BQ29" s="261"/>
      <c r="BR29" s="261"/>
      <c r="BS29" s="261"/>
      <c r="BT29" s="261"/>
      <c r="BU29" s="261"/>
      <c r="BV29" s="261"/>
      <c r="BW29" s="261"/>
      <c r="BX29" s="261"/>
      <c r="BY29" s="261"/>
      <c r="BZ29" s="261"/>
      <c r="CA29" s="261"/>
      <c r="CB29" s="261"/>
      <c r="CC29" s="262"/>
      <c r="CD29" s="255">
        <f>CD21+CD19+CD14+CD10+CD7</f>
        <v>16910200</v>
      </c>
      <c r="CE29" s="261"/>
      <c r="CF29" s="261"/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2"/>
      <c r="CR29" s="255">
        <f>CR21+CR19+CR14+CR10+CR7</f>
        <v>0</v>
      </c>
      <c r="CS29" s="261"/>
      <c r="CT29" s="261"/>
      <c r="CU29" s="261"/>
      <c r="CV29" s="261"/>
      <c r="CW29" s="261"/>
      <c r="CX29" s="261"/>
      <c r="CY29" s="261"/>
      <c r="CZ29" s="261"/>
      <c r="DA29" s="261"/>
      <c r="DB29" s="261"/>
      <c r="DC29" s="261"/>
      <c r="DD29" s="261"/>
      <c r="DE29" s="261"/>
      <c r="DF29" s="261"/>
      <c r="DG29" s="261"/>
      <c r="DH29" s="261"/>
      <c r="DI29" s="255">
        <f>DI21+DI19+DI14+DI10+DI7</f>
        <v>8298070</v>
      </c>
      <c r="DJ29" s="261"/>
      <c r="DK29" s="261"/>
      <c r="DL29" s="261"/>
      <c r="DM29" s="261"/>
      <c r="DN29" s="261"/>
      <c r="DO29" s="261"/>
      <c r="DP29" s="261"/>
      <c r="DQ29" s="261"/>
      <c r="DR29" s="261"/>
      <c r="DS29" s="261"/>
      <c r="DT29" s="261"/>
      <c r="DU29" s="262"/>
      <c r="DV29" s="272"/>
      <c r="DW29" s="261"/>
      <c r="DX29" s="261"/>
      <c r="DY29" s="261"/>
      <c r="DZ29" s="261"/>
      <c r="EA29" s="261"/>
      <c r="EB29" s="261"/>
      <c r="EC29" s="261"/>
      <c r="ED29" s="261"/>
      <c r="EE29" s="261"/>
      <c r="EF29" s="261"/>
      <c r="EG29" s="261"/>
      <c r="EH29" s="262"/>
    </row>
    <row r="30" ht="19.5" customHeight="1"/>
  </sheetData>
  <sheetProtection/>
  <mergeCells count="248">
    <mergeCell ref="DV26:EH26"/>
    <mergeCell ref="CD23:CQ23"/>
    <mergeCell ref="CR23:DH23"/>
    <mergeCell ref="DI23:DU23"/>
    <mergeCell ref="DV23:EH23"/>
    <mergeCell ref="CR25:DH25"/>
    <mergeCell ref="DI25:DU25"/>
    <mergeCell ref="A26:F26"/>
    <mergeCell ref="G26:Y26"/>
    <mergeCell ref="Z26:AM26"/>
    <mergeCell ref="AN26:BA26"/>
    <mergeCell ref="BB26:BO26"/>
    <mergeCell ref="BP26:CC26"/>
    <mergeCell ref="DV22:EH22"/>
    <mergeCell ref="A23:F23"/>
    <mergeCell ref="G23:Y23"/>
    <mergeCell ref="Z23:AM23"/>
    <mergeCell ref="AN23:BA23"/>
    <mergeCell ref="BB23:BO23"/>
    <mergeCell ref="BP23:CC23"/>
    <mergeCell ref="DV21:EH21"/>
    <mergeCell ref="A22:F22"/>
    <mergeCell ref="G22:Y22"/>
    <mergeCell ref="Z22:AM22"/>
    <mergeCell ref="AN22:BA22"/>
    <mergeCell ref="BB22:BO22"/>
    <mergeCell ref="BP22:CC22"/>
    <mergeCell ref="CD22:CQ22"/>
    <mergeCell ref="CR22:DH22"/>
    <mergeCell ref="DI22:DU22"/>
    <mergeCell ref="BP20:CC20"/>
    <mergeCell ref="Z21:AM21"/>
    <mergeCell ref="AN21:BA21"/>
    <mergeCell ref="BB21:BO21"/>
    <mergeCell ref="BP21:CC21"/>
    <mergeCell ref="DI21:DU21"/>
    <mergeCell ref="BP19:CC19"/>
    <mergeCell ref="BB14:BO14"/>
    <mergeCell ref="Z16:AM16"/>
    <mergeCell ref="DI20:DU20"/>
    <mergeCell ref="DV20:EH20"/>
    <mergeCell ref="A20:F20"/>
    <mergeCell ref="G20:Y20"/>
    <mergeCell ref="Z20:AM20"/>
    <mergeCell ref="AN20:BA20"/>
    <mergeCell ref="BB20:BO20"/>
    <mergeCell ref="AN14:BA14"/>
    <mergeCell ref="A19:F19"/>
    <mergeCell ref="G19:Y19"/>
    <mergeCell ref="Z19:AM19"/>
    <mergeCell ref="AN19:BA19"/>
    <mergeCell ref="BB19:BO19"/>
    <mergeCell ref="DV12:EH12"/>
    <mergeCell ref="A12:F12"/>
    <mergeCell ref="G12:Y12"/>
    <mergeCell ref="Z12:AM12"/>
    <mergeCell ref="AN12:BA12"/>
    <mergeCell ref="BB12:BO12"/>
    <mergeCell ref="BP12:CC12"/>
    <mergeCell ref="CR9:DH9"/>
    <mergeCell ref="CR10:DH10"/>
    <mergeCell ref="A29:BO29"/>
    <mergeCell ref="Z11:AM11"/>
    <mergeCell ref="Z13:AM13"/>
    <mergeCell ref="Z14:AM14"/>
    <mergeCell ref="Z15:AM15"/>
    <mergeCell ref="Z18:AM18"/>
    <mergeCell ref="Z28:AM28"/>
    <mergeCell ref="BP14:CC14"/>
    <mergeCell ref="CR18:DH18"/>
    <mergeCell ref="BP28:CC28"/>
    <mergeCell ref="AN28:BA28"/>
    <mergeCell ref="G15:Y15"/>
    <mergeCell ref="AN15:BA15"/>
    <mergeCell ref="DV18:EH18"/>
    <mergeCell ref="BB15:BO15"/>
    <mergeCell ref="DV19:EH19"/>
    <mergeCell ref="CD21:CQ21"/>
    <mergeCell ref="CR21:DH21"/>
    <mergeCell ref="Z9:AM9"/>
    <mergeCell ref="BB8:BO8"/>
    <mergeCell ref="BB9:BO9"/>
    <mergeCell ref="AN6:BA6"/>
    <mergeCell ref="A28:F28"/>
    <mergeCell ref="G28:Y28"/>
    <mergeCell ref="A15:F15"/>
    <mergeCell ref="A13:F13"/>
    <mergeCell ref="A21:F21"/>
    <mergeCell ref="G21:Y21"/>
    <mergeCell ref="BP9:CC9"/>
    <mergeCell ref="AN8:BA8"/>
    <mergeCell ref="AN9:BA9"/>
    <mergeCell ref="A4:F5"/>
    <mergeCell ref="DI5:DU5"/>
    <mergeCell ref="A18:F18"/>
    <mergeCell ref="G18:Y18"/>
    <mergeCell ref="AN18:BA18"/>
    <mergeCell ref="BB18:BO18"/>
    <mergeCell ref="BP8:CC8"/>
    <mergeCell ref="A6:F6"/>
    <mergeCell ref="A14:F14"/>
    <mergeCell ref="CD14:CQ14"/>
    <mergeCell ref="BP18:CC18"/>
    <mergeCell ref="CD18:CQ18"/>
    <mergeCell ref="CD9:CQ9"/>
    <mergeCell ref="A9:F9"/>
    <mergeCell ref="G9:Y9"/>
    <mergeCell ref="CD15:CQ15"/>
    <mergeCell ref="G14:Y14"/>
    <mergeCell ref="BP4:CC5"/>
    <mergeCell ref="CD4:CQ5"/>
    <mergeCell ref="BP6:CC6"/>
    <mergeCell ref="G4:Y5"/>
    <mergeCell ref="G6:Y6"/>
    <mergeCell ref="BB4:BO5"/>
    <mergeCell ref="BB6:BO6"/>
    <mergeCell ref="AN4:BA5"/>
    <mergeCell ref="Z4:AM5"/>
    <mergeCell ref="CD6:CQ6"/>
    <mergeCell ref="DI7:DU7"/>
    <mergeCell ref="DV7:EH7"/>
    <mergeCell ref="DI4:EH4"/>
    <mergeCell ref="DV5:EH5"/>
    <mergeCell ref="Z6:AM6"/>
    <mergeCell ref="Z7:AM7"/>
    <mergeCell ref="CR4:DH5"/>
    <mergeCell ref="CR6:DH6"/>
    <mergeCell ref="DI6:DU6"/>
    <mergeCell ref="DV6:EH6"/>
    <mergeCell ref="CD8:CQ8"/>
    <mergeCell ref="CR28:DH28"/>
    <mergeCell ref="DI9:DU9"/>
    <mergeCell ref="DV8:EH8"/>
    <mergeCell ref="DV10:EH10"/>
    <mergeCell ref="DI18:DU18"/>
    <mergeCell ref="DV28:EH28"/>
    <mergeCell ref="CR15:DH15"/>
    <mergeCell ref="DI15:DU15"/>
    <mergeCell ref="DV15:EH15"/>
    <mergeCell ref="CR12:DH12"/>
    <mergeCell ref="DI12:DU12"/>
    <mergeCell ref="CD7:CQ7"/>
    <mergeCell ref="CR14:DH14"/>
    <mergeCell ref="DI10:DU10"/>
    <mergeCell ref="DV9:EH9"/>
    <mergeCell ref="DI8:DU8"/>
    <mergeCell ref="CR7:DH7"/>
    <mergeCell ref="CR8:DH8"/>
    <mergeCell ref="BP29:CC29"/>
    <mergeCell ref="DI29:DU29"/>
    <mergeCell ref="DV29:EH29"/>
    <mergeCell ref="DI14:DU14"/>
    <mergeCell ref="DV14:EH14"/>
    <mergeCell ref="BP15:CC15"/>
    <mergeCell ref="CR29:DH29"/>
    <mergeCell ref="DI28:DU28"/>
    <mergeCell ref="CR16:DH16"/>
    <mergeCell ref="DI16:DU16"/>
    <mergeCell ref="A7:F7"/>
    <mergeCell ref="G7:Y7"/>
    <mergeCell ref="AN7:BA7"/>
    <mergeCell ref="BB7:BO7"/>
    <mergeCell ref="BP7:CC7"/>
    <mergeCell ref="A8:F8"/>
    <mergeCell ref="G8:Y8"/>
    <mergeCell ref="Z8:AM8"/>
    <mergeCell ref="BP13:CC13"/>
    <mergeCell ref="CD13:CQ13"/>
    <mergeCell ref="DV13:EH13"/>
    <mergeCell ref="BP11:CC11"/>
    <mergeCell ref="CD11:CQ11"/>
    <mergeCell ref="DI11:DU11"/>
    <mergeCell ref="DV11:EH11"/>
    <mergeCell ref="CR11:DH11"/>
    <mergeCell ref="CR13:DH13"/>
    <mergeCell ref="CD12:CQ12"/>
    <mergeCell ref="G11:Y11"/>
    <mergeCell ref="AN11:BA11"/>
    <mergeCell ref="BB11:BO11"/>
    <mergeCell ref="CD10:CQ10"/>
    <mergeCell ref="A10:F10"/>
    <mergeCell ref="G10:Y10"/>
    <mergeCell ref="AN10:BA10"/>
    <mergeCell ref="BB10:BO10"/>
    <mergeCell ref="Z10:AM10"/>
    <mergeCell ref="BP10:CC10"/>
    <mergeCell ref="AN16:BA16"/>
    <mergeCell ref="BB16:BO16"/>
    <mergeCell ref="BP16:CC16"/>
    <mergeCell ref="A2:EH2"/>
    <mergeCell ref="G13:Y13"/>
    <mergeCell ref="AN13:BA13"/>
    <mergeCell ref="BB13:BO13"/>
    <mergeCell ref="DI13:DU13"/>
    <mergeCell ref="A11:F11"/>
    <mergeCell ref="DV16:EH16"/>
    <mergeCell ref="A17:F17"/>
    <mergeCell ref="G17:Y17"/>
    <mergeCell ref="Z17:AM17"/>
    <mergeCell ref="AN17:BA17"/>
    <mergeCell ref="BB17:BO17"/>
    <mergeCell ref="BP17:CC17"/>
    <mergeCell ref="A16:F16"/>
    <mergeCell ref="CD16:CQ16"/>
    <mergeCell ref="G16:Y16"/>
    <mergeCell ref="DV27:EH27"/>
    <mergeCell ref="CD17:CQ17"/>
    <mergeCell ref="CR17:DH17"/>
    <mergeCell ref="DI17:DU17"/>
    <mergeCell ref="DV17:EH17"/>
    <mergeCell ref="CD19:CQ19"/>
    <mergeCell ref="CR19:DH19"/>
    <mergeCell ref="DI19:DU19"/>
    <mergeCell ref="CD20:CQ20"/>
    <mergeCell ref="CR20:DH20"/>
    <mergeCell ref="DV25:EH25"/>
    <mergeCell ref="A27:F27"/>
    <mergeCell ref="G27:Y27"/>
    <mergeCell ref="Z27:AM27"/>
    <mergeCell ref="AN27:BA27"/>
    <mergeCell ref="BB27:BO27"/>
    <mergeCell ref="BP27:CC27"/>
    <mergeCell ref="CD27:CQ27"/>
    <mergeCell ref="CR27:DH27"/>
    <mergeCell ref="DI27:DU27"/>
    <mergeCell ref="CR24:DH24"/>
    <mergeCell ref="DI24:DU24"/>
    <mergeCell ref="DV24:EH24"/>
    <mergeCell ref="CD25:CQ25"/>
    <mergeCell ref="CD26:CQ26"/>
    <mergeCell ref="CR26:DH26"/>
    <mergeCell ref="DI26:DU26"/>
    <mergeCell ref="A25:F25"/>
    <mergeCell ref="G25:Y25"/>
    <mergeCell ref="Z25:AM25"/>
    <mergeCell ref="AN25:BA25"/>
    <mergeCell ref="BB25:BO25"/>
    <mergeCell ref="BP25:CC25"/>
    <mergeCell ref="CD29:CQ29"/>
    <mergeCell ref="A24:F24"/>
    <mergeCell ref="G24:Y24"/>
    <mergeCell ref="Z24:AM24"/>
    <mergeCell ref="AN24:BA24"/>
    <mergeCell ref="BB24:BO24"/>
    <mergeCell ref="BP24:CC24"/>
    <mergeCell ref="CD24:CQ24"/>
    <mergeCell ref="CD28:CQ28"/>
    <mergeCell ref="BB28:BO2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H17"/>
  <sheetViews>
    <sheetView zoomScaleSheetLayoutView="100" zoomScalePageLayoutView="0" workbookViewId="0" topLeftCell="A1">
      <selection activeCell="CN18" sqref="CN18"/>
    </sheetView>
  </sheetViews>
  <sheetFormatPr defaultColWidth="0.875" defaultRowHeight="12.75"/>
  <cols>
    <col min="1" max="16384" width="0.875" style="1" customWidth="1"/>
  </cols>
  <sheetData>
    <row r="1" s="4" customFormat="1" ht="15">
      <c r="A1" s="4" t="s">
        <v>109</v>
      </c>
    </row>
    <row r="2" s="4" customFormat="1" ht="12.75" customHeight="1"/>
    <row r="3" spans="1:138" s="3" customFormat="1" ht="73.5" customHeight="1">
      <c r="A3" s="453" t="s">
        <v>3</v>
      </c>
      <c r="B3" s="454"/>
      <c r="C3" s="454"/>
      <c r="D3" s="454"/>
      <c r="E3" s="454"/>
      <c r="F3" s="455"/>
      <c r="G3" s="454" t="s">
        <v>21</v>
      </c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5"/>
      <c r="Z3" s="453" t="s">
        <v>169</v>
      </c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5"/>
      <c r="AN3" s="453" t="s">
        <v>103</v>
      </c>
      <c r="AO3" s="454"/>
      <c r="AP3" s="454"/>
      <c r="AQ3" s="454"/>
      <c r="AR3" s="454"/>
      <c r="AS3" s="454"/>
      <c r="AT3" s="454"/>
      <c r="AU3" s="454"/>
      <c r="AV3" s="454"/>
      <c r="AW3" s="454"/>
      <c r="AX3" s="454"/>
      <c r="AY3" s="454"/>
      <c r="AZ3" s="454"/>
      <c r="BA3" s="455"/>
      <c r="BB3" s="453" t="s">
        <v>118</v>
      </c>
      <c r="BC3" s="454"/>
      <c r="BD3" s="454"/>
      <c r="BE3" s="454"/>
      <c r="BF3" s="454"/>
      <c r="BG3" s="454"/>
      <c r="BH3" s="454"/>
      <c r="BI3" s="454"/>
      <c r="BJ3" s="454"/>
      <c r="BK3" s="454"/>
      <c r="BL3" s="454"/>
      <c r="BM3" s="454"/>
      <c r="BN3" s="454"/>
      <c r="BO3" s="455"/>
      <c r="BP3" s="453" t="s">
        <v>191</v>
      </c>
      <c r="BQ3" s="454"/>
      <c r="BR3" s="454"/>
      <c r="BS3" s="454"/>
      <c r="BT3" s="454"/>
      <c r="BU3" s="454"/>
      <c r="BV3" s="454"/>
      <c r="BW3" s="454"/>
      <c r="BX3" s="454"/>
      <c r="BY3" s="454"/>
      <c r="BZ3" s="454"/>
      <c r="CA3" s="454"/>
      <c r="CB3" s="454"/>
      <c r="CC3" s="455"/>
      <c r="CD3" s="444" t="s">
        <v>131</v>
      </c>
      <c r="CE3" s="445"/>
      <c r="CF3" s="445"/>
      <c r="CG3" s="445"/>
      <c r="CH3" s="445"/>
      <c r="CI3" s="445"/>
      <c r="CJ3" s="445"/>
      <c r="CK3" s="445"/>
      <c r="CL3" s="445"/>
      <c r="CM3" s="445"/>
      <c r="CN3" s="445"/>
      <c r="CO3" s="445"/>
      <c r="CP3" s="445"/>
      <c r="CQ3" s="448"/>
      <c r="CR3" s="444" t="s">
        <v>136</v>
      </c>
      <c r="CS3" s="445"/>
      <c r="CT3" s="445"/>
      <c r="CU3" s="445"/>
      <c r="CV3" s="445"/>
      <c r="CW3" s="445"/>
      <c r="CX3" s="445"/>
      <c r="CY3" s="445"/>
      <c r="CZ3" s="445"/>
      <c r="DA3" s="445"/>
      <c r="DB3" s="445"/>
      <c r="DC3" s="445"/>
      <c r="DD3" s="445"/>
      <c r="DE3" s="445"/>
      <c r="DF3" s="445"/>
      <c r="DG3" s="445"/>
      <c r="DH3" s="445"/>
      <c r="DI3" s="441" t="s">
        <v>18</v>
      </c>
      <c r="DJ3" s="442"/>
      <c r="DK3" s="442"/>
      <c r="DL3" s="442"/>
      <c r="DM3" s="442"/>
      <c r="DN3" s="442"/>
      <c r="DO3" s="442"/>
      <c r="DP3" s="442"/>
      <c r="DQ3" s="442"/>
      <c r="DR3" s="442"/>
      <c r="DS3" s="442"/>
      <c r="DT3" s="442"/>
      <c r="DU3" s="442"/>
      <c r="DV3" s="442"/>
      <c r="DW3" s="442"/>
      <c r="DX3" s="442"/>
      <c r="DY3" s="442"/>
      <c r="DZ3" s="442"/>
      <c r="EA3" s="442"/>
      <c r="EB3" s="442"/>
      <c r="EC3" s="442"/>
      <c r="ED3" s="442"/>
      <c r="EE3" s="442"/>
      <c r="EF3" s="442"/>
      <c r="EG3" s="442"/>
      <c r="EH3" s="443"/>
    </row>
    <row r="4" spans="1:138" s="3" customFormat="1" ht="33" customHeight="1">
      <c r="A4" s="456"/>
      <c r="B4" s="457"/>
      <c r="C4" s="457"/>
      <c r="D4" s="457"/>
      <c r="E4" s="457"/>
      <c r="F4" s="458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8"/>
      <c r="Z4" s="456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8"/>
      <c r="AN4" s="456"/>
      <c r="AO4" s="457"/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8"/>
      <c r="BB4" s="456"/>
      <c r="BC4" s="457"/>
      <c r="BD4" s="457"/>
      <c r="BE4" s="457"/>
      <c r="BF4" s="457"/>
      <c r="BG4" s="457"/>
      <c r="BH4" s="457"/>
      <c r="BI4" s="457"/>
      <c r="BJ4" s="457"/>
      <c r="BK4" s="457"/>
      <c r="BL4" s="457"/>
      <c r="BM4" s="457"/>
      <c r="BN4" s="457"/>
      <c r="BO4" s="458"/>
      <c r="BP4" s="456"/>
      <c r="BQ4" s="457"/>
      <c r="BR4" s="457"/>
      <c r="BS4" s="457"/>
      <c r="BT4" s="457"/>
      <c r="BU4" s="457"/>
      <c r="BV4" s="457"/>
      <c r="BW4" s="457"/>
      <c r="BX4" s="457"/>
      <c r="BY4" s="457"/>
      <c r="BZ4" s="457"/>
      <c r="CA4" s="457"/>
      <c r="CB4" s="457"/>
      <c r="CC4" s="458"/>
      <c r="CD4" s="446"/>
      <c r="CE4" s="447"/>
      <c r="CF4" s="447"/>
      <c r="CG4" s="447"/>
      <c r="CH4" s="447"/>
      <c r="CI4" s="447"/>
      <c r="CJ4" s="447"/>
      <c r="CK4" s="447"/>
      <c r="CL4" s="447"/>
      <c r="CM4" s="447"/>
      <c r="CN4" s="447"/>
      <c r="CO4" s="447"/>
      <c r="CP4" s="447"/>
      <c r="CQ4" s="449"/>
      <c r="CR4" s="446"/>
      <c r="CS4" s="447"/>
      <c r="CT4" s="447"/>
      <c r="CU4" s="447"/>
      <c r="CV4" s="447"/>
      <c r="CW4" s="447"/>
      <c r="CX4" s="447"/>
      <c r="CY4" s="447"/>
      <c r="CZ4" s="447"/>
      <c r="DA4" s="447"/>
      <c r="DB4" s="447"/>
      <c r="DC4" s="447"/>
      <c r="DD4" s="447"/>
      <c r="DE4" s="447"/>
      <c r="DF4" s="447"/>
      <c r="DG4" s="447"/>
      <c r="DH4" s="447"/>
      <c r="DI4" s="441" t="s">
        <v>2</v>
      </c>
      <c r="DJ4" s="441"/>
      <c r="DK4" s="441"/>
      <c r="DL4" s="441"/>
      <c r="DM4" s="441"/>
      <c r="DN4" s="441"/>
      <c r="DO4" s="441"/>
      <c r="DP4" s="441"/>
      <c r="DQ4" s="441"/>
      <c r="DR4" s="441"/>
      <c r="DS4" s="441"/>
      <c r="DT4" s="441"/>
      <c r="DU4" s="441"/>
      <c r="DV4" s="441" t="s">
        <v>33</v>
      </c>
      <c r="DW4" s="442"/>
      <c r="DX4" s="442"/>
      <c r="DY4" s="442"/>
      <c r="DZ4" s="442"/>
      <c r="EA4" s="442"/>
      <c r="EB4" s="442"/>
      <c r="EC4" s="442"/>
      <c r="ED4" s="442"/>
      <c r="EE4" s="442"/>
      <c r="EF4" s="442"/>
      <c r="EG4" s="442"/>
      <c r="EH4" s="443"/>
    </row>
    <row r="5" spans="1:138" s="6" customFormat="1" ht="12.75">
      <c r="A5" s="291">
        <v>1</v>
      </c>
      <c r="B5" s="292"/>
      <c r="C5" s="292"/>
      <c r="D5" s="292"/>
      <c r="E5" s="292"/>
      <c r="F5" s="293"/>
      <c r="G5" s="459">
        <v>2</v>
      </c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60"/>
      <c r="Z5" s="452">
        <v>3</v>
      </c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4"/>
      <c r="AN5" s="461">
        <v>4</v>
      </c>
      <c r="AO5" s="459"/>
      <c r="AP5" s="459"/>
      <c r="AQ5" s="459"/>
      <c r="AR5" s="459"/>
      <c r="AS5" s="459"/>
      <c r="AT5" s="459"/>
      <c r="AU5" s="459"/>
      <c r="AV5" s="459"/>
      <c r="AW5" s="459"/>
      <c r="AX5" s="459"/>
      <c r="AY5" s="459"/>
      <c r="AZ5" s="459"/>
      <c r="BA5" s="460"/>
      <c r="BB5" s="461">
        <v>5</v>
      </c>
      <c r="BC5" s="459"/>
      <c r="BD5" s="459"/>
      <c r="BE5" s="459"/>
      <c r="BF5" s="459"/>
      <c r="BG5" s="459"/>
      <c r="BH5" s="459"/>
      <c r="BI5" s="459"/>
      <c r="BJ5" s="459"/>
      <c r="BK5" s="459"/>
      <c r="BL5" s="459"/>
      <c r="BM5" s="459"/>
      <c r="BN5" s="459"/>
      <c r="BO5" s="460"/>
      <c r="BP5" s="461">
        <v>6</v>
      </c>
      <c r="BQ5" s="459"/>
      <c r="BR5" s="459"/>
      <c r="BS5" s="459"/>
      <c r="BT5" s="459"/>
      <c r="BU5" s="459"/>
      <c r="BV5" s="459"/>
      <c r="BW5" s="459"/>
      <c r="BX5" s="459"/>
      <c r="BY5" s="459"/>
      <c r="BZ5" s="459"/>
      <c r="CA5" s="459"/>
      <c r="CB5" s="459"/>
      <c r="CC5" s="460"/>
      <c r="CD5" s="462">
        <v>7</v>
      </c>
      <c r="CE5" s="463"/>
      <c r="CF5" s="463"/>
      <c r="CG5" s="463"/>
      <c r="CH5" s="463"/>
      <c r="CI5" s="463"/>
      <c r="CJ5" s="463"/>
      <c r="CK5" s="463"/>
      <c r="CL5" s="463"/>
      <c r="CM5" s="463"/>
      <c r="CN5" s="463"/>
      <c r="CO5" s="463"/>
      <c r="CP5" s="463"/>
      <c r="CQ5" s="464"/>
      <c r="CR5" s="462">
        <v>8</v>
      </c>
      <c r="CS5" s="463"/>
      <c r="CT5" s="463"/>
      <c r="CU5" s="463"/>
      <c r="CV5" s="463"/>
      <c r="CW5" s="463"/>
      <c r="CX5" s="463"/>
      <c r="CY5" s="463"/>
      <c r="CZ5" s="463"/>
      <c r="DA5" s="463"/>
      <c r="DB5" s="463"/>
      <c r="DC5" s="463"/>
      <c r="DD5" s="463"/>
      <c r="DE5" s="463"/>
      <c r="DF5" s="463"/>
      <c r="DG5" s="463"/>
      <c r="DH5" s="464"/>
      <c r="DI5" s="462">
        <v>9</v>
      </c>
      <c r="DJ5" s="463"/>
      <c r="DK5" s="463"/>
      <c r="DL5" s="463"/>
      <c r="DM5" s="463"/>
      <c r="DN5" s="463"/>
      <c r="DO5" s="463"/>
      <c r="DP5" s="463"/>
      <c r="DQ5" s="463"/>
      <c r="DR5" s="463"/>
      <c r="DS5" s="463"/>
      <c r="DT5" s="463"/>
      <c r="DU5" s="464"/>
      <c r="DV5" s="462">
        <v>10</v>
      </c>
      <c r="DW5" s="463"/>
      <c r="DX5" s="463"/>
      <c r="DY5" s="463"/>
      <c r="DZ5" s="463"/>
      <c r="EA5" s="463"/>
      <c r="EB5" s="463"/>
      <c r="EC5" s="463"/>
      <c r="ED5" s="463"/>
      <c r="EE5" s="463"/>
      <c r="EF5" s="463"/>
      <c r="EG5" s="463"/>
      <c r="EH5" s="464"/>
    </row>
    <row r="6" spans="1:138" s="5" customFormat="1" ht="26.25" customHeight="1">
      <c r="A6" s="263" t="s">
        <v>6</v>
      </c>
      <c r="B6" s="264"/>
      <c r="C6" s="264"/>
      <c r="D6" s="264"/>
      <c r="E6" s="264"/>
      <c r="F6" s="265"/>
      <c r="G6" s="320" t="s">
        <v>111</v>
      </c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465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4"/>
      <c r="AN6" s="461" t="s">
        <v>1</v>
      </c>
      <c r="AO6" s="459"/>
      <c r="AP6" s="459"/>
      <c r="AQ6" s="459"/>
      <c r="AR6" s="459"/>
      <c r="AS6" s="459"/>
      <c r="AT6" s="459"/>
      <c r="AU6" s="459"/>
      <c r="AV6" s="459"/>
      <c r="AW6" s="459"/>
      <c r="AX6" s="459"/>
      <c r="AY6" s="459"/>
      <c r="AZ6" s="459"/>
      <c r="BA6" s="460"/>
      <c r="BB6" s="461" t="s">
        <v>1</v>
      </c>
      <c r="BC6" s="459"/>
      <c r="BD6" s="459"/>
      <c r="BE6" s="459"/>
      <c r="BF6" s="459"/>
      <c r="BG6" s="459"/>
      <c r="BH6" s="459"/>
      <c r="BI6" s="459"/>
      <c r="BJ6" s="459"/>
      <c r="BK6" s="459"/>
      <c r="BL6" s="459"/>
      <c r="BM6" s="459"/>
      <c r="BN6" s="459"/>
      <c r="BO6" s="460"/>
      <c r="BP6" s="285">
        <f>BP8+BP9</f>
        <v>0</v>
      </c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1"/>
      <c r="CD6" s="285">
        <f>CD8+CD9</f>
        <v>0</v>
      </c>
      <c r="CE6" s="270"/>
      <c r="CF6" s="270"/>
      <c r="CG6" s="270"/>
      <c r="CH6" s="270"/>
      <c r="CI6" s="270"/>
      <c r="CJ6" s="270"/>
      <c r="CK6" s="270"/>
      <c r="CL6" s="270"/>
      <c r="CM6" s="270"/>
      <c r="CN6" s="270"/>
      <c r="CO6" s="270"/>
      <c r="CP6" s="270"/>
      <c r="CQ6" s="271"/>
      <c r="CR6" s="255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61"/>
      <c r="DE6" s="261"/>
      <c r="DF6" s="261"/>
      <c r="DG6" s="261"/>
      <c r="DH6" s="26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</row>
    <row r="7" spans="1:138" s="5" customFormat="1" ht="26.25" customHeight="1">
      <c r="A7" s="450" t="s">
        <v>22</v>
      </c>
      <c r="B7" s="187"/>
      <c r="C7" s="187"/>
      <c r="D7" s="187"/>
      <c r="E7" s="187"/>
      <c r="F7" s="319"/>
      <c r="G7" s="320" t="s">
        <v>112</v>
      </c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466" t="s">
        <v>1</v>
      </c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319"/>
      <c r="AN7" s="269" t="s">
        <v>1</v>
      </c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 t="s">
        <v>1</v>
      </c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 t="s">
        <v>1</v>
      </c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72" t="s">
        <v>1</v>
      </c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 t="s">
        <v>1</v>
      </c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2"/>
      <c r="DI7" s="272" t="s">
        <v>1</v>
      </c>
      <c r="DJ7" s="261"/>
      <c r="DK7" s="261"/>
      <c r="DL7" s="261"/>
      <c r="DM7" s="261"/>
      <c r="DN7" s="261"/>
      <c r="DO7" s="261"/>
      <c r="DP7" s="261"/>
      <c r="DQ7" s="261"/>
      <c r="DR7" s="261"/>
      <c r="DS7" s="261"/>
      <c r="DT7" s="261"/>
      <c r="DU7" s="262"/>
      <c r="DV7" s="272" t="s">
        <v>1</v>
      </c>
      <c r="DW7" s="261"/>
      <c r="DX7" s="261"/>
      <c r="DY7" s="261"/>
      <c r="DZ7" s="261"/>
      <c r="EA7" s="261"/>
      <c r="EB7" s="261"/>
      <c r="EC7" s="261"/>
      <c r="ED7" s="261"/>
      <c r="EE7" s="261"/>
      <c r="EF7" s="261"/>
      <c r="EG7" s="261"/>
      <c r="EH7" s="262"/>
    </row>
    <row r="8" spans="1:138" s="5" customFormat="1" ht="51.75" customHeight="1" hidden="1">
      <c r="A8" s="450" t="s">
        <v>23</v>
      </c>
      <c r="B8" s="187"/>
      <c r="C8" s="187"/>
      <c r="D8" s="187"/>
      <c r="E8" s="187"/>
      <c r="F8" s="319"/>
      <c r="G8" s="451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5"/>
      <c r="Z8" s="452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4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>
        <f>AN8*BB8</f>
        <v>0</v>
      </c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55">
        <f>BP8</f>
        <v>0</v>
      </c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6"/>
      <c r="DD8" s="256"/>
      <c r="DE8" s="256"/>
      <c r="DF8" s="256"/>
      <c r="DG8" s="256"/>
      <c r="DH8" s="257"/>
      <c r="DI8" s="272"/>
      <c r="DJ8" s="261"/>
      <c r="DK8" s="261"/>
      <c r="DL8" s="261"/>
      <c r="DM8" s="261"/>
      <c r="DN8" s="261"/>
      <c r="DO8" s="261"/>
      <c r="DP8" s="261"/>
      <c r="DQ8" s="261"/>
      <c r="DR8" s="261"/>
      <c r="DS8" s="261"/>
      <c r="DT8" s="261"/>
      <c r="DU8" s="262"/>
      <c r="DV8" s="272"/>
      <c r="DW8" s="261"/>
      <c r="DX8" s="261"/>
      <c r="DY8" s="261"/>
      <c r="DZ8" s="261"/>
      <c r="EA8" s="261"/>
      <c r="EB8" s="261"/>
      <c r="EC8" s="261"/>
      <c r="ED8" s="261"/>
      <c r="EE8" s="261"/>
      <c r="EF8" s="261"/>
      <c r="EG8" s="261"/>
      <c r="EH8" s="262"/>
    </row>
    <row r="9" spans="1:138" s="5" customFormat="1" ht="26.25" customHeight="1">
      <c r="A9" s="450" t="s">
        <v>23</v>
      </c>
      <c r="B9" s="187"/>
      <c r="C9" s="187"/>
      <c r="D9" s="187"/>
      <c r="E9" s="187"/>
      <c r="F9" s="319"/>
      <c r="G9" s="451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5"/>
      <c r="Z9" s="452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4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  <c r="DD9" s="256"/>
      <c r="DE9" s="256"/>
      <c r="DF9" s="256"/>
      <c r="DG9" s="256"/>
      <c r="DH9" s="257"/>
      <c r="DI9" s="272"/>
      <c r="DJ9" s="261"/>
      <c r="DK9" s="261"/>
      <c r="DL9" s="261"/>
      <c r="DM9" s="261"/>
      <c r="DN9" s="261"/>
      <c r="DO9" s="261"/>
      <c r="DP9" s="261"/>
      <c r="DQ9" s="261"/>
      <c r="DR9" s="261"/>
      <c r="DS9" s="261"/>
      <c r="DT9" s="261"/>
      <c r="DU9" s="262"/>
      <c r="DV9" s="272"/>
      <c r="DW9" s="261"/>
      <c r="DX9" s="261"/>
      <c r="DY9" s="261"/>
      <c r="DZ9" s="261"/>
      <c r="EA9" s="261"/>
      <c r="EB9" s="261"/>
      <c r="EC9" s="261"/>
      <c r="ED9" s="261"/>
      <c r="EE9" s="261"/>
      <c r="EF9" s="261"/>
      <c r="EG9" s="261"/>
      <c r="EH9" s="262"/>
    </row>
    <row r="10" spans="1:138" s="5" customFormat="1" ht="39" customHeight="1">
      <c r="A10" s="263" t="s">
        <v>7</v>
      </c>
      <c r="B10" s="264"/>
      <c r="C10" s="264"/>
      <c r="D10" s="264"/>
      <c r="E10" s="264"/>
      <c r="F10" s="265"/>
      <c r="G10" s="320" t="s">
        <v>192</v>
      </c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452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4"/>
      <c r="AN10" s="269" t="s">
        <v>1</v>
      </c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 t="s">
        <v>1</v>
      </c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55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257"/>
      <c r="DI10" s="272"/>
      <c r="DJ10" s="261"/>
      <c r="DK10" s="261"/>
      <c r="DL10" s="261"/>
      <c r="DM10" s="261"/>
      <c r="DN10" s="261"/>
      <c r="DO10" s="261"/>
      <c r="DP10" s="261"/>
      <c r="DQ10" s="261"/>
      <c r="DR10" s="261"/>
      <c r="DS10" s="261"/>
      <c r="DT10" s="261"/>
      <c r="DU10" s="262"/>
      <c r="DV10" s="272"/>
      <c r="DW10" s="261"/>
      <c r="DX10" s="261"/>
      <c r="DY10" s="261"/>
      <c r="DZ10" s="261"/>
      <c r="EA10" s="261"/>
      <c r="EB10" s="261"/>
      <c r="EC10" s="261"/>
      <c r="ED10" s="261"/>
      <c r="EE10" s="261"/>
      <c r="EF10" s="261"/>
      <c r="EG10" s="261"/>
      <c r="EH10" s="262"/>
    </row>
    <row r="11" spans="1:138" s="5" customFormat="1" ht="26.25" customHeight="1">
      <c r="A11" s="450" t="s">
        <v>25</v>
      </c>
      <c r="B11" s="187"/>
      <c r="C11" s="187"/>
      <c r="D11" s="187"/>
      <c r="E11" s="187"/>
      <c r="F11" s="319"/>
      <c r="G11" s="320" t="s">
        <v>112</v>
      </c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466" t="s">
        <v>1</v>
      </c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319"/>
      <c r="AN11" s="269" t="s">
        <v>1</v>
      </c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 t="s">
        <v>1</v>
      </c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 t="s">
        <v>1</v>
      </c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69"/>
      <c r="CD11" s="272" t="s">
        <v>1</v>
      </c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 t="s">
        <v>1</v>
      </c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2"/>
      <c r="DI11" s="272" t="s">
        <v>1</v>
      </c>
      <c r="DJ11" s="261"/>
      <c r="DK11" s="261"/>
      <c r="DL11" s="261"/>
      <c r="DM11" s="261"/>
      <c r="DN11" s="261"/>
      <c r="DO11" s="261"/>
      <c r="DP11" s="261"/>
      <c r="DQ11" s="261"/>
      <c r="DR11" s="261"/>
      <c r="DS11" s="261"/>
      <c r="DT11" s="261"/>
      <c r="DU11" s="262"/>
      <c r="DV11" s="272" t="s">
        <v>1</v>
      </c>
      <c r="DW11" s="261"/>
      <c r="DX11" s="261"/>
      <c r="DY11" s="261"/>
      <c r="DZ11" s="261"/>
      <c r="EA11" s="261"/>
      <c r="EB11" s="261"/>
      <c r="EC11" s="261"/>
      <c r="ED11" s="261"/>
      <c r="EE11" s="261"/>
      <c r="EF11" s="261"/>
      <c r="EG11" s="261"/>
      <c r="EH11" s="262"/>
    </row>
    <row r="12" spans="1:138" s="5" customFormat="1" ht="26.25" customHeight="1">
      <c r="A12" s="450" t="s">
        <v>26</v>
      </c>
      <c r="B12" s="187"/>
      <c r="C12" s="187"/>
      <c r="D12" s="187"/>
      <c r="E12" s="187"/>
      <c r="F12" s="319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452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4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2"/>
      <c r="DI12" s="272"/>
      <c r="DJ12" s="261"/>
      <c r="DK12" s="261"/>
      <c r="DL12" s="261"/>
      <c r="DM12" s="261"/>
      <c r="DN12" s="261"/>
      <c r="DO12" s="261"/>
      <c r="DP12" s="261"/>
      <c r="DQ12" s="261"/>
      <c r="DR12" s="261"/>
      <c r="DS12" s="261"/>
      <c r="DT12" s="261"/>
      <c r="DU12" s="262"/>
      <c r="DV12" s="272"/>
      <c r="DW12" s="261"/>
      <c r="DX12" s="261"/>
      <c r="DY12" s="261"/>
      <c r="DZ12" s="261"/>
      <c r="EA12" s="261"/>
      <c r="EB12" s="261"/>
      <c r="EC12" s="261"/>
      <c r="ED12" s="261"/>
      <c r="EE12" s="261"/>
      <c r="EF12" s="261"/>
      <c r="EG12" s="261"/>
      <c r="EH12" s="262"/>
    </row>
    <row r="13" spans="1:138" s="5" customFormat="1" ht="48" customHeight="1">
      <c r="A13" s="263" t="s">
        <v>8</v>
      </c>
      <c r="B13" s="264"/>
      <c r="C13" s="264"/>
      <c r="D13" s="264"/>
      <c r="E13" s="264"/>
      <c r="F13" s="265"/>
      <c r="G13" s="467" t="s">
        <v>193</v>
      </c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52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4"/>
      <c r="AN13" s="269" t="s">
        <v>1</v>
      </c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 t="s">
        <v>1</v>
      </c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69"/>
      <c r="BY13" s="269"/>
      <c r="BZ13" s="269"/>
      <c r="CA13" s="269"/>
      <c r="CB13" s="269"/>
      <c r="CC13" s="269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2"/>
      <c r="DI13" s="272"/>
      <c r="DJ13" s="261"/>
      <c r="DK13" s="261"/>
      <c r="DL13" s="261"/>
      <c r="DM13" s="261"/>
      <c r="DN13" s="261"/>
      <c r="DO13" s="261"/>
      <c r="DP13" s="261"/>
      <c r="DQ13" s="261"/>
      <c r="DR13" s="261"/>
      <c r="DS13" s="261"/>
      <c r="DT13" s="261"/>
      <c r="DU13" s="262"/>
      <c r="DV13" s="272"/>
      <c r="DW13" s="261"/>
      <c r="DX13" s="261"/>
      <c r="DY13" s="261"/>
      <c r="DZ13" s="261"/>
      <c r="EA13" s="261"/>
      <c r="EB13" s="261"/>
      <c r="EC13" s="261"/>
      <c r="ED13" s="261"/>
      <c r="EE13" s="261"/>
      <c r="EF13" s="261"/>
      <c r="EG13" s="261"/>
      <c r="EH13" s="262"/>
    </row>
    <row r="14" spans="1:138" s="5" customFormat="1" ht="24" customHeight="1">
      <c r="A14" s="450" t="s">
        <v>11</v>
      </c>
      <c r="B14" s="187"/>
      <c r="C14" s="187"/>
      <c r="D14" s="187"/>
      <c r="E14" s="187"/>
      <c r="F14" s="319"/>
      <c r="G14" s="320" t="s">
        <v>112</v>
      </c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466" t="s">
        <v>1</v>
      </c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319"/>
      <c r="AN14" s="269" t="s">
        <v>1</v>
      </c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 t="s">
        <v>1</v>
      </c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 t="s">
        <v>1</v>
      </c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  <c r="CA14" s="269"/>
      <c r="CB14" s="269"/>
      <c r="CC14" s="269"/>
      <c r="CD14" s="272" t="s">
        <v>1</v>
      </c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 t="s">
        <v>1</v>
      </c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2"/>
      <c r="DI14" s="272" t="s">
        <v>1</v>
      </c>
      <c r="DJ14" s="261"/>
      <c r="DK14" s="261"/>
      <c r="DL14" s="261"/>
      <c r="DM14" s="261"/>
      <c r="DN14" s="261"/>
      <c r="DO14" s="261"/>
      <c r="DP14" s="261"/>
      <c r="DQ14" s="261"/>
      <c r="DR14" s="261"/>
      <c r="DS14" s="261"/>
      <c r="DT14" s="261"/>
      <c r="DU14" s="262"/>
      <c r="DV14" s="272" t="s">
        <v>1</v>
      </c>
      <c r="DW14" s="261"/>
      <c r="DX14" s="261"/>
      <c r="DY14" s="261"/>
      <c r="DZ14" s="261"/>
      <c r="EA14" s="261"/>
      <c r="EB14" s="261"/>
      <c r="EC14" s="261"/>
      <c r="ED14" s="261"/>
      <c r="EE14" s="261"/>
      <c r="EF14" s="261"/>
      <c r="EG14" s="261"/>
      <c r="EH14" s="262"/>
    </row>
    <row r="15" spans="1:138" s="5" customFormat="1" ht="24" customHeight="1">
      <c r="A15" s="450" t="s">
        <v>12</v>
      </c>
      <c r="B15" s="187"/>
      <c r="C15" s="187"/>
      <c r="D15" s="187"/>
      <c r="E15" s="187"/>
      <c r="F15" s="319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452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4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69"/>
      <c r="BQ15" s="269"/>
      <c r="BR15" s="269"/>
      <c r="BS15" s="269"/>
      <c r="BT15" s="269"/>
      <c r="BU15" s="269"/>
      <c r="BV15" s="269"/>
      <c r="BW15" s="269"/>
      <c r="BX15" s="269"/>
      <c r="BY15" s="269"/>
      <c r="BZ15" s="269"/>
      <c r="CA15" s="269"/>
      <c r="CB15" s="269"/>
      <c r="CC15" s="269"/>
      <c r="CD15" s="272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2"/>
      <c r="CR15" s="272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2"/>
      <c r="DI15" s="272"/>
      <c r="DJ15" s="261"/>
      <c r="DK15" s="261"/>
      <c r="DL15" s="261"/>
      <c r="DM15" s="261"/>
      <c r="DN15" s="261"/>
      <c r="DO15" s="261"/>
      <c r="DP15" s="261"/>
      <c r="DQ15" s="261"/>
      <c r="DR15" s="261"/>
      <c r="DS15" s="261"/>
      <c r="DT15" s="261"/>
      <c r="DU15" s="262"/>
      <c r="DV15" s="272"/>
      <c r="DW15" s="261"/>
      <c r="DX15" s="261"/>
      <c r="DY15" s="261"/>
      <c r="DZ15" s="261"/>
      <c r="EA15" s="261"/>
      <c r="EB15" s="261"/>
      <c r="EC15" s="261"/>
      <c r="ED15" s="261"/>
      <c r="EE15" s="261"/>
      <c r="EF15" s="261"/>
      <c r="EG15" s="261"/>
      <c r="EH15" s="262"/>
    </row>
    <row r="16" spans="1:138" s="5" customFormat="1" ht="16.5" customHeight="1">
      <c r="A16" s="405" t="s">
        <v>17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88"/>
      <c r="BC16" s="288"/>
      <c r="BD16" s="288"/>
      <c r="BE16" s="288"/>
      <c r="BF16" s="288"/>
      <c r="BG16" s="288"/>
      <c r="BH16" s="288"/>
      <c r="BI16" s="288"/>
      <c r="BJ16" s="288"/>
      <c r="BK16" s="288"/>
      <c r="BL16" s="288"/>
      <c r="BM16" s="288"/>
      <c r="BN16" s="288"/>
      <c r="BO16" s="289"/>
      <c r="BP16" s="468">
        <f>BP6</f>
        <v>0</v>
      </c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319"/>
      <c r="CD16" s="255">
        <f>CD6</f>
        <v>0</v>
      </c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2"/>
      <c r="CR16" s="255">
        <f>CR6</f>
        <v>0</v>
      </c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256"/>
      <c r="DD16" s="256"/>
      <c r="DE16" s="256"/>
      <c r="DF16" s="256"/>
      <c r="DG16" s="256"/>
      <c r="DH16" s="257"/>
      <c r="DI16" s="272"/>
      <c r="DJ16" s="261"/>
      <c r="DK16" s="261"/>
      <c r="DL16" s="261"/>
      <c r="DM16" s="261"/>
      <c r="DN16" s="261"/>
      <c r="DO16" s="261"/>
      <c r="DP16" s="261"/>
      <c r="DQ16" s="261"/>
      <c r="DR16" s="261"/>
      <c r="DS16" s="261"/>
      <c r="DT16" s="261"/>
      <c r="DU16" s="262"/>
      <c r="DV16" s="272"/>
      <c r="DW16" s="261"/>
      <c r="DX16" s="261"/>
      <c r="DY16" s="261"/>
      <c r="DZ16" s="261"/>
      <c r="EA16" s="261"/>
      <c r="EB16" s="261"/>
      <c r="EC16" s="261"/>
      <c r="ED16" s="261"/>
      <c r="EE16" s="261"/>
      <c r="EF16" s="261"/>
      <c r="EG16" s="261"/>
      <c r="EH16" s="262"/>
    </row>
    <row r="17" spans="7:138" ht="15"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</row>
  </sheetData>
  <sheetProtection/>
  <mergeCells count="127">
    <mergeCell ref="DV15:EH15"/>
    <mergeCell ref="A16:BO16"/>
    <mergeCell ref="BP16:CC16"/>
    <mergeCell ref="CD16:CQ16"/>
    <mergeCell ref="CR16:DH16"/>
    <mergeCell ref="DI16:DU16"/>
    <mergeCell ref="DV16:EH16"/>
    <mergeCell ref="DV14:EH14"/>
    <mergeCell ref="A15:F15"/>
    <mergeCell ref="G15:Y15"/>
    <mergeCell ref="Z15:AM15"/>
    <mergeCell ref="AN15:BA15"/>
    <mergeCell ref="BB15:BO15"/>
    <mergeCell ref="BP15:CC15"/>
    <mergeCell ref="CD15:CQ15"/>
    <mergeCell ref="CR15:DH15"/>
    <mergeCell ref="DI15:DU15"/>
    <mergeCell ref="DV13:EH13"/>
    <mergeCell ref="A14:F14"/>
    <mergeCell ref="G14:Y14"/>
    <mergeCell ref="Z14:AM14"/>
    <mergeCell ref="AN14:BA14"/>
    <mergeCell ref="BB14:BO14"/>
    <mergeCell ref="BP14:CC14"/>
    <mergeCell ref="CD14:CQ14"/>
    <mergeCell ref="CR14:DH14"/>
    <mergeCell ref="DI14:DU14"/>
    <mergeCell ref="DV12:EH12"/>
    <mergeCell ref="A13:F13"/>
    <mergeCell ref="G13:Y13"/>
    <mergeCell ref="Z13:AM13"/>
    <mergeCell ref="AN13:BA13"/>
    <mergeCell ref="BB13:BO13"/>
    <mergeCell ref="BP13:CC13"/>
    <mergeCell ref="CD13:CQ13"/>
    <mergeCell ref="CR13:DH13"/>
    <mergeCell ref="DI13:DU13"/>
    <mergeCell ref="DV11:EH11"/>
    <mergeCell ref="A12:F12"/>
    <mergeCell ref="G12:Y12"/>
    <mergeCell ref="Z12:AM12"/>
    <mergeCell ref="AN12:BA12"/>
    <mergeCell ref="BB12:BO12"/>
    <mergeCell ref="BP12:CC12"/>
    <mergeCell ref="CD12:CQ12"/>
    <mergeCell ref="CR12:DH12"/>
    <mergeCell ref="DI12:DU12"/>
    <mergeCell ref="DV10:EH10"/>
    <mergeCell ref="A11:F11"/>
    <mergeCell ref="G11:Y11"/>
    <mergeCell ref="Z11:AM11"/>
    <mergeCell ref="AN11:BA11"/>
    <mergeCell ref="BB11:BO11"/>
    <mergeCell ref="BP11:CC11"/>
    <mergeCell ref="CD11:CQ11"/>
    <mergeCell ref="CR11:DH11"/>
    <mergeCell ref="DI11:DU11"/>
    <mergeCell ref="DV8:EH8"/>
    <mergeCell ref="A10:F10"/>
    <mergeCell ref="G10:Y10"/>
    <mergeCell ref="Z10:AM10"/>
    <mergeCell ref="AN10:BA10"/>
    <mergeCell ref="BB10:BO10"/>
    <mergeCell ref="BP10:CC10"/>
    <mergeCell ref="CD10:CQ10"/>
    <mergeCell ref="CR10:DH10"/>
    <mergeCell ref="DI10:DU10"/>
    <mergeCell ref="DV7:EH7"/>
    <mergeCell ref="A8:F8"/>
    <mergeCell ref="G8:Y8"/>
    <mergeCell ref="Z8:AM8"/>
    <mergeCell ref="AN8:BA8"/>
    <mergeCell ref="BB8:BO8"/>
    <mergeCell ref="BP8:CC8"/>
    <mergeCell ref="CD8:CQ8"/>
    <mergeCell ref="CR8:DH8"/>
    <mergeCell ref="DI8:DU8"/>
    <mergeCell ref="DV6:EH6"/>
    <mergeCell ref="A7:F7"/>
    <mergeCell ref="G7:Y7"/>
    <mergeCell ref="Z7:AM7"/>
    <mergeCell ref="AN7:BA7"/>
    <mergeCell ref="BB7:BO7"/>
    <mergeCell ref="BP7:CC7"/>
    <mergeCell ref="CD7:CQ7"/>
    <mergeCell ref="CR7:DH7"/>
    <mergeCell ref="DI7:DU7"/>
    <mergeCell ref="DV5:EH5"/>
    <mergeCell ref="A6:F6"/>
    <mergeCell ref="G6:Y6"/>
    <mergeCell ref="Z6:AM6"/>
    <mergeCell ref="AN6:BA6"/>
    <mergeCell ref="BB6:BO6"/>
    <mergeCell ref="BP6:CC6"/>
    <mergeCell ref="CD6:CQ6"/>
    <mergeCell ref="CR6:DH6"/>
    <mergeCell ref="DI6:DU6"/>
    <mergeCell ref="DV4:EH4"/>
    <mergeCell ref="A5:F5"/>
    <mergeCell ref="G5:Y5"/>
    <mergeCell ref="Z5:AM5"/>
    <mergeCell ref="AN5:BA5"/>
    <mergeCell ref="BB5:BO5"/>
    <mergeCell ref="BP5:CC5"/>
    <mergeCell ref="CD5:CQ5"/>
    <mergeCell ref="CR5:DH5"/>
    <mergeCell ref="DI5:DU5"/>
    <mergeCell ref="CD3:CQ4"/>
    <mergeCell ref="CR3:DH4"/>
    <mergeCell ref="DI3:EH3"/>
    <mergeCell ref="A3:F4"/>
    <mergeCell ref="G3:Y4"/>
    <mergeCell ref="Z3:AM4"/>
    <mergeCell ref="AN3:BA4"/>
    <mergeCell ref="BB3:BO4"/>
    <mergeCell ref="BP3:CC4"/>
    <mergeCell ref="DI4:DU4"/>
    <mergeCell ref="CD9:CQ9"/>
    <mergeCell ref="CR9:DH9"/>
    <mergeCell ref="DI9:DU9"/>
    <mergeCell ref="DV9:EH9"/>
    <mergeCell ref="A9:F9"/>
    <mergeCell ref="G9:Y9"/>
    <mergeCell ref="Z9:AM9"/>
    <mergeCell ref="AN9:BA9"/>
    <mergeCell ref="BB9:BO9"/>
    <mergeCell ref="BP9:CC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H9"/>
  <sheetViews>
    <sheetView zoomScaleSheetLayoutView="100" zoomScalePageLayoutView="0" workbookViewId="0" topLeftCell="A1">
      <selection activeCell="X8" sqref="X8:AK8"/>
    </sheetView>
  </sheetViews>
  <sheetFormatPr defaultColWidth="0.875" defaultRowHeight="12.75"/>
  <cols>
    <col min="1" max="85" width="0.875" style="1" customWidth="1"/>
    <col min="86" max="86" width="5.375" style="1" customWidth="1"/>
    <col min="87" max="127" width="0.875" style="1" customWidth="1"/>
    <col min="128" max="128" width="2.625" style="1" customWidth="1"/>
    <col min="129" max="16384" width="0.875" style="1" customWidth="1"/>
  </cols>
  <sheetData>
    <row r="1" spans="1:138" s="4" customFormat="1" ht="15">
      <c r="A1" s="4" t="s">
        <v>113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</row>
    <row r="2" spans="7:138" s="4" customFormat="1" ht="12.75" customHeight="1"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</row>
    <row r="3" spans="1:138" s="3" customFormat="1" ht="86.25" customHeight="1">
      <c r="A3" s="294" t="s">
        <v>3</v>
      </c>
      <c r="B3" s="308"/>
      <c r="C3" s="308"/>
      <c r="D3" s="308"/>
      <c r="E3" s="308"/>
      <c r="F3" s="309"/>
      <c r="G3" s="476" t="s">
        <v>21</v>
      </c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7"/>
      <c r="X3" s="475" t="s">
        <v>169</v>
      </c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6"/>
      <c r="AL3" s="476" t="s">
        <v>74</v>
      </c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6"/>
      <c r="AY3" s="475" t="s">
        <v>110</v>
      </c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J3" s="476"/>
      <c r="BK3" s="477"/>
      <c r="BL3" s="475" t="s">
        <v>116</v>
      </c>
      <c r="BM3" s="476"/>
      <c r="BN3" s="476"/>
      <c r="BO3" s="476"/>
      <c r="BP3" s="476"/>
      <c r="BQ3" s="476"/>
      <c r="BR3" s="476"/>
      <c r="BS3" s="476"/>
      <c r="BT3" s="476"/>
      <c r="BU3" s="476"/>
      <c r="BV3" s="476"/>
      <c r="BW3" s="477"/>
      <c r="BX3" s="475" t="s">
        <v>190</v>
      </c>
      <c r="BY3" s="476"/>
      <c r="BZ3" s="476"/>
      <c r="CA3" s="476"/>
      <c r="CB3" s="476"/>
      <c r="CC3" s="476"/>
      <c r="CD3" s="476"/>
      <c r="CE3" s="476"/>
      <c r="CF3" s="476"/>
      <c r="CG3" s="476"/>
      <c r="CH3" s="476"/>
      <c r="CI3" s="477"/>
      <c r="CJ3" s="482" t="s">
        <v>135</v>
      </c>
      <c r="CK3" s="483"/>
      <c r="CL3" s="483"/>
      <c r="CM3" s="483"/>
      <c r="CN3" s="483"/>
      <c r="CO3" s="483"/>
      <c r="CP3" s="483"/>
      <c r="CQ3" s="483"/>
      <c r="CR3" s="483"/>
      <c r="CS3" s="483"/>
      <c r="CT3" s="483"/>
      <c r="CU3" s="483"/>
      <c r="CV3" s="483"/>
      <c r="CW3" s="484"/>
      <c r="CX3" s="482" t="s">
        <v>136</v>
      </c>
      <c r="CY3" s="483"/>
      <c r="CZ3" s="483"/>
      <c r="DA3" s="483"/>
      <c r="DB3" s="483"/>
      <c r="DC3" s="483"/>
      <c r="DD3" s="483"/>
      <c r="DE3" s="483"/>
      <c r="DF3" s="483"/>
      <c r="DG3" s="483"/>
      <c r="DH3" s="483"/>
      <c r="DI3" s="295"/>
      <c r="DJ3" s="295"/>
      <c r="DK3" s="295"/>
      <c r="DL3" s="295"/>
      <c r="DM3" s="296"/>
      <c r="DN3" s="471" t="s">
        <v>18</v>
      </c>
      <c r="DO3" s="472"/>
      <c r="DP3" s="472"/>
      <c r="DQ3" s="472"/>
      <c r="DR3" s="472"/>
      <c r="DS3" s="472"/>
      <c r="DT3" s="472"/>
      <c r="DU3" s="472"/>
      <c r="DV3" s="472"/>
      <c r="DW3" s="472"/>
      <c r="DX3" s="472"/>
      <c r="DY3" s="472"/>
      <c r="DZ3" s="472"/>
      <c r="EA3" s="472"/>
      <c r="EB3" s="472"/>
      <c r="EC3" s="472"/>
      <c r="ED3" s="472"/>
      <c r="EE3" s="472"/>
      <c r="EF3" s="472"/>
      <c r="EG3" s="472"/>
      <c r="EH3" s="481"/>
    </row>
    <row r="4" spans="1:138" s="3" customFormat="1" ht="36" customHeight="1">
      <c r="A4" s="313"/>
      <c r="B4" s="314"/>
      <c r="C4" s="314"/>
      <c r="D4" s="314"/>
      <c r="E4" s="314"/>
      <c r="F4" s="315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80"/>
      <c r="X4" s="297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9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9"/>
      <c r="AY4" s="478"/>
      <c r="AZ4" s="479"/>
      <c r="BA4" s="479"/>
      <c r="BB4" s="479"/>
      <c r="BC4" s="479"/>
      <c r="BD4" s="479"/>
      <c r="BE4" s="479"/>
      <c r="BF4" s="479"/>
      <c r="BG4" s="479"/>
      <c r="BH4" s="479"/>
      <c r="BI4" s="479"/>
      <c r="BJ4" s="479"/>
      <c r="BK4" s="480"/>
      <c r="BL4" s="478"/>
      <c r="BM4" s="479"/>
      <c r="BN4" s="479"/>
      <c r="BO4" s="479"/>
      <c r="BP4" s="479"/>
      <c r="BQ4" s="479"/>
      <c r="BR4" s="479"/>
      <c r="BS4" s="479"/>
      <c r="BT4" s="479"/>
      <c r="BU4" s="479"/>
      <c r="BV4" s="479"/>
      <c r="BW4" s="480"/>
      <c r="BX4" s="478"/>
      <c r="BY4" s="479"/>
      <c r="BZ4" s="479"/>
      <c r="CA4" s="479"/>
      <c r="CB4" s="479"/>
      <c r="CC4" s="479"/>
      <c r="CD4" s="479"/>
      <c r="CE4" s="479"/>
      <c r="CF4" s="479"/>
      <c r="CG4" s="479"/>
      <c r="CH4" s="479"/>
      <c r="CI4" s="480"/>
      <c r="CJ4" s="485"/>
      <c r="CK4" s="486"/>
      <c r="CL4" s="486"/>
      <c r="CM4" s="486"/>
      <c r="CN4" s="486"/>
      <c r="CO4" s="486"/>
      <c r="CP4" s="486"/>
      <c r="CQ4" s="486"/>
      <c r="CR4" s="486"/>
      <c r="CS4" s="486"/>
      <c r="CT4" s="486"/>
      <c r="CU4" s="486"/>
      <c r="CV4" s="486"/>
      <c r="CW4" s="487"/>
      <c r="CX4" s="485"/>
      <c r="CY4" s="486"/>
      <c r="CZ4" s="486"/>
      <c r="DA4" s="486"/>
      <c r="DB4" s="486"/>
      <c r="DC4" s="486"/>
      <c r="DD4" s="486"/>
      <c r="DE4" s="486"/>
      <c r="DF4" s="486"/>
      <c r="DG4" s="486"/>
      <c r="DH4" s="486"/>
      <c r="DI4" s="298"/>
      <c r="DJ4" s="298"/>
      <c r="DK4" s="298"/>
      <c r="DL4" s="298"/>
      <c r="DM4" s="299"/>
      <c r="DN4" s="471" t="s">
        <v>2</v>
      </c>
      <c r="DO4" s="472"/>
      <c r="DP4" s="472"/>
      <c r="DQ4" s="472"/>
      <c r="DR4" s="472"/>
      <c r="DS4" s="472"/>
      <c r="DT4" s="472"/>
      <c r="DU4" s="472"/>
      <c r="DV4" s="472"/>
      <c r="DW4" s="472"/>
      <c r="DX4" s="481"/>
      <c r="DY4" s="471" t="s">
        <v>19</v>
      </c>
      <c r="DZ4" s="472"/>
      <c r="EA4" s="472"/>
      <c r="EB4" s="472"/>
      <c r="EC4" s="472"/>
      <c r="ED4" s="472"/>
      <c r="EE4" s="472"/>
      <c r="EF4" s="472"/>
      <c r="EG4" s="472"/>
      <c r="EH4" s="481"/>
    </row>
    <row r="5" spans="1:138" s="6" customFormat="1" ht="12.75">
      <c r="A5" s="291">
        <v>1</v>
      </c>
      <c r="B5" s="292"/>
      <c r="C5" s="292"/>
      <c r="D5" s="292"/>
      <c r="E5" s="292"/>
      <c r="F5" s="293"/>
      <c r="G5" s="459">
        <v>2</v>
      </c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60"/>
      <c r="X5" s="452">
        <v>3</v>
      </c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452">
        <v>4</v>
      </c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4"/>
      <c r="AY5" s="461">
        <v>5</v>
      </c>
      <c r="AZ5" s="459"/>
      <c r="BA5" s="459"/>
      <c r="BB5" s="459"/>
      <c r="BC5" s="459"/>
      <c r="BD5" s="459"/>
      <c r="BE5" s="459"/>
      <c r="BF5" s="459"/>
      <c r="BG5" s="459"/>
      <c r="BH5" s="459"/>
      <c r="BI5" s="459"/>
      <c r="BJ5" s="459"/>
      <c r="BK5" s="460"/>
      <c r="BL5" s="461">
        <v>6</v>
      </c>
      <c r="BM5" s="459"/>
      <c r="BN5" s="459"/>
      <c r="BO5" s="459"/>
      <c r="BP5" s="459"/>
      <c r="BQ5" s="459"/>
      <c r="BR5" s="459"/>
      <c r="BS5" s="459"/>
      <c r="BT5" s="459"/>
      <c r="BU5" s="459"/>
      <c r="BV5" s="459"/>
      <c r="BW5" s="460"/>
      <c r="BX5" s="461">
        <v>7</v>
      </c>
      <c r="BY5" s="459"/>
      <c r="BZ5" s="459"/>
      <c r="CA5" s="459"/>
      <c r="CB5" s="459"/>
      <c r="CC5" s="459"/>
      <c r="CD5" s="459"/>
      <c r="CE5" s="459"/>
      <c r="CF5" s="459"/>
      <c r="CG5" s="459"/>
      <c r="CH5" s="459"/>
      <c r="CI5" s="460"/>
      <c r="CJ5" s="462">
        <v>8</v>
      </c>
      <c r="CK5" s="463"/>
      <c r="CL5" s="463"/>
      <c r="CM5" s="463"/>
      <c r="CN5" s="463"/>
      <c r="CO5" s="463"/>
      <c r="CP5" s="463"/>
      <c r="CQ5" s="463"/>
      <c r="CR5" s="463"/>
      <c r="CS5" s="463"/>
      <c r="CT5" s="463"/>
      <c r="CU5" s="463"/>
      <c r="CV5" s="463"/>
      <c r="CW5" s="464"/>
      <c r="CX5" s="462">
        <v>9</v>
      </c>
      <c r="CY5" s="463"/>
      <c r="CZ5" s="463"/>
      <c r="DA5" s="463"/>
      <c r="DB5" s="463"/>
      <c r="DC5" s="463"/>
      <c r="DD5" s="463"/>
      <c r="DE5" s="463"/>
      <c r="DF5" s="463"/>
      <c r="DG5" s="463"/>
      <c r="DH5" s="463"/>
      <c r="DI5" s="304"/>
      <c r="DJ5" s="304"/>
      <c r="DK5" s="304"/>
      <c r="DL5" s="304"/>
      <c r="DM5" s="305"/>
      <c r="DN5" s="462">
        <v>10</v>
      </c>
      <c r="DO5" s="463"/>
      <c r="DP5" s="463"/>
      <c r="DQ5" s="463"/>
      <c r="DR5" s="463"/>
      <c r="DS5" s="463"/>
      <c r="DT5" s="463"/>
      <c r="DU5" s="463"/>
      <c r="DV5" s="463"/>
      <c r="DW5" s="463"/>
      <c r="DX5" s="464"/>
      <c r="DY5" s="462">
        <v>11</v>
      </c>
      <c r="DZ5" s="463"/>
      <c r="EA5" s="463"/>
      <c r="EB5" s="463"/>
      <c r="EC5" s="463"/>
      <c r="ED5" s="463"/>
      <c r="EE5" s="463"/>
      <c r="EF5" s="463"/>
      <c r="EG5" s="463"/>
      <c r="EH5" s="464"/>
    </row>
    <row r="6" spans="1:138" s="5" customFormat="1" ht="26.25" customHeight="1">
      <c r="A6" s="263" t="s">
        <v>6</v>
      </c>
      <c r="B6" s="264"/>
      <c r="C6" s="264"/>
      <c r="D6" s="264"/>
      <c r="E6" s="264"/>
      <c r="F6" s="265"/>
      <c r="G6" s="320" t="s">
        <v>114</v>
      </c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1"/>
      <c r="X6" s="466" t="s">
        <v>1</v>
      </c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466" t="s">
        <v>1</v>
      </c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319"/>
      <c r="AY6" s="269" t="s">
        <v>1</v>
      </c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 t="s">
        <v>1</v>
      </c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72" t="s">
        <v>1</v>
      </c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 t="s">
        <v>1</v>
      </c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2"/>
      <c r="CX6" s="471" t="s">
        <v>1</v>
      </c>
      <c r="CY6" s="472"/>
      <c r="CZ6" s="472"/>
      <c r="DA6" s="472"/>
      <c r="DB6" s="472"/>
      <c r="DC6" s="472"/>
      <c r="DD6" s="472"/>
      <c r="DE6" s="472"/>
      <c r="DF6" s="472"/>
      <c r="DG6" s="472"/>
      <c r="DH6" s="472"/>
      <c r="DI6" s="187"/>
      <c r="DJ6" s="187"/>
      <c r="DK6" s="187"/>
      <c r="DL6" s="187"/>
      <c r="DM6" s="319"/>
      <c r="DN6" s="272" t="s">
        <v>1</v>
      </c>
      <c r="DO6" s="261"/>
      <c r="DP6" s="261"/>
      <c r="DQ6" s="261"/>
      <c r="DR6" s="261"/>
      <c r="DS6" s="261"/>
      <c r="DT6" s="261"/>
      <c r="DU6" s="261"/>
      <c r="DV6" s="261"/>
      <c r="DW6" s="261"/>
      <c r="DX6" s="262"/>
      <c r="DY6" s="272" t="s">
        <v>1</v>
      </c>
      <c r="DZ6" s="261"/>
      <c r="EA6" s="261"/>
      <c r="EB6" s="261"/>
      <c r="EC6" s="261"/>
      <c r="ED6" s="261"/>
      <c r="EE6" s="261"/>
      <c r="EF6" s="261"/>
      <c r="EG6" s="261"/>
      <c r="EH6" s="262"/>
    </row>
    <row r="7" spans="1:138" s="5" customFormat="1" ht="26.25" customHeight="1">
      <c r="A7" s="263" t="s">
        <v>22</v>
      </c>
      <c r="B7" s="264"/>
      <c r="C7" s="264"/>
      <c r="D7" s="264"/>
      <c r="E7" s="264"/>
      <c r="F7" s="265"/>
      <c r="G7" s="320" t="s">
        <v>115</v>
      </c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466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466" t="s">
        <v>1</v>
      </c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319"/>
      <c r="AY7" s="269" t="s">
        <v>1</v>
      </c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 t="s">
        <v>1</v>
      </c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1"/>
      <c r="BX7" s="285">
        <f>BX9</f>
        <v>407000</v>
      </c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1"/>
      <c r="CJ7" s="255">
        <f>CJ9</f>
        <v>407000</v>
      </c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468"/>
      <c r="CY7" s="472"/>
      <c r="CZ7" s="472"/>
      <c r="DA7" s="472"/>
      <c r="DB7" s="472"/>
      <c r="DC7" s="472"/>
      <c r="DD7" s="472"/>
      <c r="DE7" s="472"/>
      <c r="DF7" s="472"/>
      <c r="DG7" s="472"/>
      <c r="DH7" s="472"/>
      <c r="DI7" s="187"/>
      <c r="DJ7" s="187"/>
      <c r="DK7" s="187"/>
      <c r="DL7" s="187"/>
      <c r="DM7" s="319"/>
      <c r="DN7" s="255"/>
      <c r="DO7" s="473"/>
      <c r="DP7" s="473"/>
      <c r="DQ7" s="473"/>
      <c r="DR7" s="473"/>
      <c r="DS7" s="473"/>
      <c r="DT7" s="473"/>
      <c r="DU7" s="473"/>
      <c r="DV7" s="473"/>
      <c r="DW7" s="473"/>
      <c r="DX7" s="474"/>
      <c r="DY7" s="272"/>
      <c r="DZ7" s="261"/>
      <c r="EA7" s="261"/>
      <c r="EB7" s="261"/>
      <c r="EC7" s="261"/>
      <c r="ED7" s="261"/>
      <c r="EE7" s="261"/>
      <c r="EF7" s="261"/>
      <c r="EG7" s="261"/>
      <c r="EH7" s="262"/>
    </row>
    <row r="8" spans="1:138" s="5" customFormat="1" ht="51.75" customHeight="1">
      <c r="A8" s="324" t="s">
        <v>45</v>
      </c>
      <c r="B8" s="187"/>
      <c r="C8" s="187"/>
      <c r="D8" s="187"/>
      <c r="E8" s="187"/>
      <c r="F8" s="319"/>
      <c r="G8" s="430" t="s">
        <v>240</v>
      </c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66">
        <v>346</v>
      </c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466" t="s">
        <v>241</v>
      </c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70"/>
      <c r="AY8" s="272">
        <v>407</v>
      </c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468">
        <v>1000</v>
      </c>
      <c r="BM8" s="339"/>
      <c r="BN8" s="339"/>
      <c r="BO8" s="339"/>
      <c r="BP8" s="339"/>
      <c r="BQ8" s="339"/>
      <c r="BR8" s="339"/>
      <c r="BS8" s="339"/>
      <c r="BT8" s="339"/>
      <c r="BU8" s="339"/>
      <c r="BV8" s="339"/>
      <c r="BW8" s="340"/>
      <c r="BX8" s="468">
        <f>AY8*BL8</f>
        <v>407000</v>
      </c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9"/>
      <c r="CJ8" s="468">
        <f>BX8</f>
        <v>407000</v>
      </c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9"/>
      <c r="CX8" s="46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9"/>
      <c r="DN8" s="468"/>
      <c r="DO8" s="188"/>
      <c r="DP8" s="188"/>
      <c r="DQ8" s="188"/>
      <c r="DR8" s="188"/>
      <c r="DS8" s="188"/>
      <c r="DT8" s="188"/>
      <c r="DU8" s="188"/>
      <c r="DV8" s="188"/>
      <c r="DW8" s="188"/>
      <c r="DX8" s="189"/>
      <c r="DY8" s="468"/>
      <c r="DZ8" s="188"/>
      <c r="EA8" s="188"/>
      <c r="EB8" s="188"/>
      <c r="EC8" s="188"/>
      <c r="ED8" s="188"/>
      <c r="EE8" s="188"/>
      <c r="EF8" s="188"/>
      <c r="EG8" s="188"/>
      <c r="EH8" s="189"/>
    </row>
    <row r="9" spans="1:138" s="5" customFormat="1" ht="16.5" customHeight="1">
      <c r="A9" s="405" t="s">
        <v>17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5"/>
      <c r="BX9" s="468">
        <f>SUM(BX8:CI8)</f>
        <v>407000</v>
      </c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319"/>
      <c r="CJ9" s="468">
        <f>SUM(CJ8:CW8)</f>
        <v>407000</v>
      </c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319"/>
      <c r="CX9" s="468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6"/>
      <c r="DN9" s="255"/>
      <c r="DO9" s="256"/>
      <c r="DP9" s="256"/>
      <c r="DQ9" s="256"/>
      <c r="DR9" s="256"/>
      <c r="DS9" s="256"/>
      <c r="DT9" s="256"/>
      <c r="DU9" s="256"/>
      <c r="DV9" s="256"/>
      <c r="DW9" s="256"/>
      <c r="DX9" s="257"/>
      <c r="DY9" s="272"/>
      <c r="DZ9" s="261"/>
      <c r="EA9" s="261"/>
      <c r="EB9" s="261"/>
      <c r="EC9" s="261"/>
      <c r="ED9" s="261"/>
      <c r="EE9" s="261"/>
      <c r="EF9" s="261"/>
      <c r="EG9" s="261"/>
      <c r="EH9" s="262"/>
    </row>
  </sheetData>
  <sheetProtection/>
  <mergeCells count="62">
    <mergeCell ref="BX3:CI4"/>
    <mergeCell ref="BL8:BW8"/>
    <mergeCell ref="A7:F7"/>
    <mergeCell ref="G7:W7"/>
    <mergeCell ref="CJ3:CW4"/>
    <mergeCell ref="CX3:DM4"/>
    <mergeCell ref="A3:F4"/>
    <mergeCell ref="G3:W4"/>
    <mergeCell ref="X3:AK4"/>
    <mergeCell ref="AL3:AX4"/>
    <mergeCell ref="AY3:BK4"/>
    <mergeCell ref="BL3:BW4"/>
    <mergeCell ref="DN3:EH3"/>
    <mergeCell ref="DN4:DX4"/>
    <mergeCell ref="DY4:EH4"/>
    <mergeCell ref="A5:F5"/>
    <mergeCell ref="G5:W5"/>
    <mergeCell ref="X5:AK5"/>
    <mergeCell ref="AL5:AX5"/>
    <mergeCell ref="AY5:BK5"/>
    <mergeCell ref="BL5:BW5"/>
    <mergeCell ref="BX5:CI5"/>
    <mergeCell ref="CX5:DM5"/>
    <mergeCell ref="DN5:DX5"/>
    <mergeCell ref="DY5:EH5"/>
    <mergeCell ref="A6:F6"/>
    <mergeCell ref="G6:W6"/>
    <mergeCell ref="X6:AK6"/>
    <mergeCell ref="AL6:AX6"/>
    <mergeCell ref="AY6:BK6"/>
    <mergeCell ref="BL6:BW6"/>
    <mergeCell ref="DY6:EH6"/>
    <mergeCell ref="X7:AK7"/>
    <mergeCell ref="AL7:AX7"/>
    <mergeCell ref="AY7:BK7"/>
    <mergeCell ref="CJ5:CW5"/>
    <mergeCell ref="BL7:BW7"/>
    <mergeCell ref="DY7:EH7"/>
    <mergeCell ref="BX6:CI6"/>
    <mergeCell ref="CJ6:CW6"/>
    <mergeCell ref="CX6:DM6"/>
    <mergeCell ref="DN6:DX6"/>
    <mergeCell ref="BX7:CI7"/>
    <mergeCell ref="CJ7:CW7"/>
    <mergeCell ref="CX7:DM7"/>
    <mergeCell ref="DN7:DX7"/>
    <mergeCell ref="A9:BW9"/>
    <mergeCell ref="BX9:CI9"/>
    <mergeCell ref="CJ9:CW9"/>
    <mergeCell ref="CX9:DM9"/>
    <mergeCell ref="DN9:DX9"/>
    <mergeCell ref="A8:F8"/>
    <mergeCell ref="G8:W8"/>
    <mergeCell ref="X8:AK8"/>
    <mergeCell ref="AL8:AX8"/>
    <mergeCell ref="AY8:BK8"/>
    <mergeCell ref="DY9:EH9"/>
    <mergeCell ref="BX8:CI8"/>
    <mergeCell ref="CJ8:CW8"/>
    <mergeCell ref="CX8:DM8"/>
    <mergeCell ref="DN8:DX8"/>
    <mergeCell ref="DY8:EH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39"/>
  <sheetViews>
    <sheetView tabSelected="1" zoomScalePageLayoutView="0" workbookViewId="0" topLeftCell="A1">
      <selection activeCell="CY8" sqref="CY8:CY10"/>
    </sheetView>
  </sheetViews>
  <sheetFormatPr defaultColWidth="9.00390625" defaultRowHeight="12.75"/>
  <cols>
    <col min="1" max="99" width="0.875" style="0" customWidth="1"/>
    <col min="100" max="100" width="8.75390625" style="0" customWidth="1"/>
    <col min="101" max="101" width="13.75390625" style="0" customWidth="1"/>
    <col min="102" max="102" width="15.75390625" style="0" customWidth="1"/>
    <col min="103" max="106" width="11.75390625" style="0" customWidth="1"/>
  </cols>
  <sheetData>
    <row r="1" spans="2:106" ht="13.5" customHeight="1">
      <c r="B1" s="100" t="s">
        <v>488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</row>
    <row r="3" spans="1:106" ht="11.25" customHeight="1">
      <c r="A3" s="105" t="s">
        <v>3</v>
      </c>
      <c r="B3" s="105"/>
      <c r="C3" s="105"/>
      <c r="D3" s="105"/>
      <c r="E3" s="105"/>
      <c r="F3" s="105"/>
      <c r="G3" s="105"/>
      <c r="H3" s="106"/>
      <c r="I3" s="101" t="s">
        <v>35</v>
      </c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11"/>
      <c r="CN3" s="87" t="s">
        <v>489</v>
      </c>
      <c r="CO3" s="105"/>
      <c r="CP3" s="105"/>
      <c r="CQ3" s="105"/>
      <c r="CR3" s="105"/>
      <c r="CS3" s="105"/>
      <c r="CT3" s="105"/>
      <c r="CU3" s="106"/>
      <c r="CV3" s="87" t="s">
        <v>490</v>
      </c>
      <c r="CW3" s="87" t="s">
        <v>491</v>
      </c>
      <c r="CX3" s="87" t="s">
        <v>492</v>
      </c>
      <c r="CY3" s="95" t="s">
        <v>360</v>
      </c>
      <c r="CZ3" s="96"/>
      <c r="DA3" s="96"/>
      <c r="DB3" s="97"/>
    </row>
    <row r="4" spans="1:106" ht="11.25" customHeight="1">
      <c r="A4" s="107"/>
      <c r="B4" s="107"/>
      <c r="C4" s="107"/>
      <c r="D4" s="107"/>
      <c r="E4" s="107"/>
      <c r="F4" s="107"/>
      <c r="G4" s="107"/>
      <c r="H4" s="108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12"/>
      <c r="CN4" s="88"/>
      <c r="CO4" s="107"/>
      <c r="CP4" s="107"/>
      <c r="CQ4" s="107"/>
      <c r="CR4" s="107"/>
      <c r="CS4" s="107"/>
      <c r="CT4" s="107"/>
      <c r="CU4" s="108"/>
      <c r="CV4" s="88"/>
      <c r="CW4" s="88"/>
      <c r="CX4" s="88"/>
      <c r="CY4" s="64" t="s">
        <v>361</v>
      </c>
      <c r="CZ4" s="64" t="s">
        <v>362</v>
      </c>
      <c r="DA4" s="64" t="s">
        <v>363</v>
      </c>
      <c r="DB4" s="98" t="s">
        <v>364</v>
      </c>
    </row>
    <row r="5" spans="1:106" ht="39" customHeight="1">
      <c r="A5" s="109"/>
      <c r="B5" s="109"/>
      <c r="C5" s="109"/>
      <c r="D5" s="109"/>
      <c r="E5" s="109"/>
      <c r="F5" s="109"/>
      <c r="G5" s="109"/>
      <c r="H5" s="110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13"/>
      <c r="CN5" s="89"/>
      <c r="CO5" s="109"/>
      <c r="CP5" s="109"/>
      <c r="CQ5" s="109"/>
      <c r="CR5" s="109"/>
      <c r="CS5" s="109"/>
      <c r="CT5" s="109"/>
      <c r="CU5" s="110"/>
      <c r="CV5" s="89"/>
      <c r="CW5" s="89"/>
      <c r="CX5" s="89"/>
      <c r="CY5" s="44" t="s">
        <v>493</v>
      </c>
      <c r="CZ5" s="65" t="s">
        <v>494</v>
      </c>
      <c r="DA5" s="65" t="s">
        <v>495</v>
      </c>
      <c r="DB5" s="99"/>
    </row>
    <row r="6" spans="1:106" ht="13.5" customHeight="1" thickBot="1">
      <c r="A6" s="114" t="s">
        <v>6</v>
      </c>
      <c r="B6" s="114"/>
      <c r="C6" s="114"/>
      <c r="D6" s="114"/>
      <c r="E6" s="114"/>
      <c r="F6" s="114"/>
      <c r="G6" s="114"/>
      <c r="H6" s="115"/>
      <c r="I6" s="114" t="s">
        <v>7</v>
      </c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5"/>
      <c r="CN6" s="116" t="s">
        <v>8</v>
      </c>
      <c r="CO6" s="117"/>
      <c r="CP6" s="117"/>
      <c r="CQ6" s="117"/>
      <c r="CR6" s="117"/>
      <c r="CS6" s="117"/>
      <c r="CT6" s="117"/>
      <c r="CU6" s="118"/>
      <c r="CV6" s="66" t="s">
        <v>9</v>
      </c>
      <c r="CW6" s="66" t="s">
        <v>36</v>
      </c>
      <c r="CX6" s="66" t="s">
        <v>137</v>
      </c>
      <c r="CY6" s="66" t="s">
        <v>10</v>
      </c>
      <c r="CZ6" s="66" t="s">
        <v>13</v>
      </c>
      <c r="DA6" s="66" t="s">
        <v>70</v>
      </c>
      <c r="DB6" s="67" t="s">
        <v>71</v>
      </c>
    </row>
    <row r="7" spans="1:106" ht="12.75" customHeight="1">
      <c r="A7" s="119">
        <v>1</v>
      </c>
      <c r="B7" s="119"/>
      <c r="C7" s="119"/>
      <c r="D7" s="119"/>
      <c r="E7" s="119"/>
      <c r="F7" s="119"/>
      <c r="G7" s="119"/>
      <c r="H7" s="120"/>
      <c r="I7" s="121" t="s">
        <v>496</v>
      </c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3" t="s">
        <v>497</v>
      </c>
      <c r="CO7" s="124"/>
      <c r="CP7" s="124"/>
      <c r="CQ7" s="124"/>
      <c r="CR7" s="124"/>
      <c r="CS7" s="124"/>
      <c r="CT7" s="124"/>
      <c r="CU7" s="125"/>
      <c r="CV7" s="50" t="s">
        <v>498</v>
      </c>
      <c r="CW7" s="50" t="s">
        <v>371</v>
      </c>
      <c r="CX7" s="50" t="s">
        <v>498</v>
      </c>
      <c r="CY7" s="51">
        <v>38630024.65</v>
      </c>
      <c r="CZ7" s="51">
        <v>38630024.65</v>
      </c>
      <c r="DA7" s="51">
        <v>38630024.65</v>
      </c>
      <c r="DB7" s="52"/>
    </row>
    <row r="8" spans="1:106" ht="24" customHeight="1">
      <c r="A8" s="126" t="s">
        <v>22</v>
      </c>
      <c r="B8" s="126"/>
      <c r="C8" s="126"/>
      <c r="D8" s="126"/>
      <c r="E8" s="126"/>
      <c r="F8" s="126"/>
      <c r="G8" s="126"/>
      <c r="H8" s="127"/>
      <c r="I8" s="128" t="s">
        <v>499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30" t="s">
        <v>500</v>
      </c>
      <c r="CO8" s="126"/>
      <c r="CP8" s="126"/>
      <c r="CQ8" s="126"/>
      <c r="CR8" s="126"/>
      <c r="CS8" s="126"/>
      <c r="CT8" s="126"/>
      <c r="CU8" s="127"/>
      <c r="CV8" s="54" t="s">
        <v>498</v>
      </c>
      <c r="CW8" s="54" t="s">
        <v>371</v>
      </c>
      <c r="CX8" s="54" t="s">
        <v>498</v>
      </c>
      <c r="CY8" s="55">
        <v>12511732.26</v>
      </c>
      <c r="CZ8" s="55"/>
      <c r="DA8" s="55"/>
      <c r="DB8" s="56"/>
    </row>
    <row r="9" spans="1:106" ht="24" customHeight="1">
      <c r="A9" s="126" t="s">
        <v>45</v>
      </c>
      <c r="B9" s="126"/>
      <c r="C9" s="126"/>
      <c r="D9" s="126"/>
      <c r="E9" s="126"/>
      <c r="F9" s="126"/>
      <c r="G9" s="126"/>
      <c r="H9" s="127"/>
      <c r="I9" s="128" t="s">
        <v>501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30" t="s">
        <v>502</v>
      </c>
      <c r="CO9" s="126"/>
      <c r="CP9" s="126"/>
      <c r="CQ9" s="126"/>
      <c r="CR9" s="126"/>
      <c r="CS9" s="126"/>
      <c r="CT9" s="126"/>
      <c r="CU9" s="127"/>
      <c r="CV9" s="54" t="s">
        <v>498</v>
      </c>
      <c r="CW9" s="54" t="s">
        <v>371</v>
      </c>
      <c r="CX9" s="54" t="s">
        <v>498</v>
      </c>
      <c r="CY9" s="55">
        <v>12511732.26</v>
      </c>
      <c r="CZ9" s="55"/>
      <c r="DA9" s="55"/>
      <c r="DB9" s="56"/>
    </row>
    <row r="10" spans="1:106" ht="24" customHeight="1">
      <c r="A10" s="126" t="s">
        <v>503</v>
      </c>
      <c r="B10" s="126"/>
      <c r="C10" s="126"/>
      <c r="D10" s="126"/>
      <c r="E10" s="126"/>
      <c r="F10" s="126"/>
      <c r="G10" s="126"/>
      <c r="H10" s="127"/>
      <c r="I10" s="128" t="s">
        <v>504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30" t="s">
        <v>505</v>
      </c>
      <c r="CO10" s="126"/>
      <c r="CP10" s="126"/>
      <c r="CQ10" s="126"/>
      <c r="CR10" s="126"/>
      <c r="CS10" s="126"/>
      <c r="CT10" s="126"/>
      <c r="CU10" s="127"/>
      <c r="CV10" s="54" t="s">
        <v>506</v>
      </c>
      <c r="CW10" s="54" t="s">
        <v>381</v>
      </c>
      <c r="CX10" s="54" t="s">
        <v>498</v>
      </c>
      <c r="CY10" s="55">
        <v>12511732.26</v>
      </c>
      <c r="CZ10" s="55"/>
      <c r="DA10" s="55"/>
      <c r="DB10" s="56"/>
    </row>
    <row r="11" spans="1:106" ht="24" customHeight="1">
      <c r="A11" s="126" t="s">
        <v>23</v>
      </c>
      <c r="B11" s="126"/>
      <c r="C11" s="126"/>
      <c r="D11" s="126"/>
      <c r="E11" s="126"/>
      <c r="F11" s="126"/>
      <c r="G11" s="126"/>
      <c r="H11" s="127"/>
      <c r="I11" s="128" t="s">
        <v>507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30" t="s">
        <v>508</v>
      </c>
      <c r="CO11" s="126"/>
      <c r="CP11" s="126"/>
      <c r="CQ11" s="126"/>
      <c r="CR11" s="126"/>
      <c r="CS11" s="126"/>
      <c r="CT11" s="126"/>
      <c r="CU11" s="127"/>
      <c r="CV11" s="54" t="s">
        <v>498</v>
      </c>
      <c r="CW11" s="54" t="s">
        <v>371</v>
      </c>
      <c r="CX11" s="54" t="s">
        <v>498</v>
      </c>
      <c r="CY11" s="55">
        <v>26118292.39</v>
      </c>
      <c r="CZ11" s="55">
        <v>38630024.65</v>
      </c>
      <c r="DA11" s="55">
        <v>38630024.65</v>
      </c>
      <c r="DB11" s="56"/>
    </row>
    <row r="12" spans="1:106" ht="24" customHeight="1">
      <c r="A12" s="126" t="s">
        <v>117</v>
      </c>
      <c r="B12" s="126"/>
      <c r="C12" s="126"/>
      <c r="D12" s="126"/>
      <c r="E12" s="126"/>
      <c r="F12" s="126"/>
      <c r="G12" s="126"/>
      <c r="H12" s="127"/>
      <c r="I12" s="128" t="s">
        <v>509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30" t="s">
        <v>510</v>
      </c>
      <c r="CO12" s="126"/>
      <c r="CP12" s="126"/>
      <c r="CQ12" s="126"/>
      <c r="CR12" s="126"/>
      <c r="CS12" s="126"/>
      <c r="CT12" s="126"/>
      <c r="CU12" s="127"/>
      <c r="CV12" s="54" t="s">
        <v>498</v>
      </c>
      <c r="CW12" s="54" t="s">
        <v>371</v>
      </c>
      <c r="CX12" s="54" t="s">
        <v>498</v>
      </c>
      <c r="CY12" s="55">
        <v>17766267.74</v>
      </c>
      <c r="CZ12" s="55">
        <v>30278000</v>
      </c>
      <c r="DA12" s="55">
        <v>30278000</v>
      </c>
      <c r="DB12" s="56"/>
    </row>
    <row r="13" spans="1:106" ht="24" customHeight="1">
      <c r="A13" s="126" t="s">
        <v>511</v>
      </c>
      <c r="B13" s="126"/>
      <c r="C13" s="126"/>
      <c r="D13" s="126"/>
      <c r="E13" s="126"/>
      <c r="F13" s="126"/>
      <c r="G13" s="126"/>
      <c r="H13" s="127"/>
      <c r="I13" s="128" t="s">
        <v>512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30" t="s">
        <v>513</v>
      </c>
      <c r="CO13" s="126"/>
      <c r="CP13" s="126"/>
      <c r="CQ13" s="126"/>
      <c r="CR13" s="126"/>
      <c r="CS13" s="126"/>
      <c r="CT13" s="126"/>
      <c r="CU13" s="127"/>
      <c r="CV13" s="54" t="s">
        <v>514</v>
      </c>
      <c r="CW13" s="54" t="s">
        <v>371</v>
      </c>
      <c r="CX13" s="54" t="s">
        <v>498</v>
      </c>
      <c r="CY13" s="55">
        <v>17766267.74</v>
      </c>
      <c r="CZ13" s="55">
        <v>30278000</v>
      </c>
      <c r="DA13" s="55">
        <v>30278000</v>
      </c>
      <c r="DB13" s="56"/>
    </row>
    <row r="14" spans="1:106" ht="24" customHeight="1">
      <c r="A14" s="126" t="s">
        <v>515</v>
      </c>
      <c r="B14" s="126"/>
      <c r="C14" s="126"/>
      <c r="D14" s="126"/>
      <c r="E14" s="126"/>
      <c r="F14" s="126"/>
      <c r="G14" s="126"/>
      <c r="H14" s="127"/>
      <c r="I14" s="128" t="s">
        <v>516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30" t="s">
        <v>517</v>
      </c>
      <c r="CO14" s="126"/>
      <c r="CP14" s="126"/>
      <c r="CQ14" s="126"/>
      <c r="CR14" s="126"/>
      <c r="CS14" s="126"/>
      <c r="CT14" s="126"/>
      <c r="CU14" s="127"/>
      <c r="CV14" s="54" t="s">
        <v>498</v>
      </c>
      <c r="CW14" s="54" t="s">
        <v>371</v>
      </c>
      <c r="CX14" s="54" t="s">
        <v>498</v>
      </c>
      <c r="CY14" s="55">
        <v>8352024.65</v>
      </c>
      <c r="CZ14" s="55">
        <v>8352024.65</v>
      </c>
      <c r="DA14" s="55">
        <v>8352024.65</v>
      </c>
      <c r="DB14" s="56"/>
    </row>
    <row r="15" spans="1:106" ht="24" customHeight="1">
      <c r="A15" s="126" t="s">
        <v>518</v>
      </c>
      <c r="B15" s="126"/>
      <c r="C15" s="126"/>
      <c r="D15" s="126"/>
      <c r="E15" s="126"/>
      <c r="F15" s="126"/>
      <c r="G15" s="126"/>
      <c r="H15" s="127"/>
      <c r="I15" s="128" t="s">
        <v>512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30" t="s">
        <v>519</v>
      </c>
      <c r="CO15" s="126"/>
      <c r="CP15" s="126"/>
      <c r="CQ15" s="126"/>
      <c r="CR15" s="126"/>
      <c r="CS15" s="126"/>
      <c r="CT15" s="126"/>
      <c r="CU15" s="127"/>
      <c r="CV15" s="54" t="s">
        <v>498</v>
      </c>
      <c r="CW15" s="54" t="s">
        <v>371</v>
      </c>
      <c r="CX15" s="54" t="s">
        <v>498</v>
      </c>
      <c r="CY15" s="55">
        <v>8352024.65</v>
      </c>
      <c r="CZ15" s="55">
        <v>8352024.65</v>
      </c>
      <c r="DA15" s="55">
        <v>8352024.65</v>
      </c>
      <c r="DB15" s="56"/>
    </row>
    <row r="16" spans="1:106" ht="19.5" customHeight="1" thickBot="1">
      <c r="A16" s="126" t="s">
        <v>520</v>
      </c>
      <c r="B16" s="126"/>
      <c r="C16" s="126"/>
      <c r="D16" s="126"/>
      <c r="E16" s="126"/>
      <c r="F16" s="126"/>
      <c r="G16" s="126"/>
      <c r="H16" s="127"/>
      <c r="I16" s="128" t="s">
        <v>521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30" t="s">
        <v>522</v>
      </c>
      <c r="CO16" s="126"/>
      <c r="CP16" s="126"/>
      <c r="CQ16" s="126"/>
      <c r="CR16" s="126"/>
      <c r="CS16" s="126"/>
      <c r="CT16" s="126"/>
      <c r="CU16" s="127"/>
      <c r="CV16" s="54" t="s">
        <v>514</v>
      </c>
      <c r="CW16" s="54" t="s">
        <v>381</v>
      </c>
      <c r="CX16" s="54" t="s">
        <v>498</v>
      </c>
      <c r="CY16" s="55">
        <v>8352024.65</v>
      </c>
      <c r="CZ16" s="55">
        <v>8352024.65</v>
      </c>
      <c r="DA16" s="55">
        <v>8352024.65</v>
      </c>
      <c r="DB16" s="56"/>
    </row>
    <row r="17" spans="1:106" ht="12.75" customHeight="1">
      <c r="A17" s="119">
        <v>2</v>
      </c>
      <c r="B17" s="119"/>
      <c r="C17" s="119"/>
      <c r="D17" s="119"/>
      <c r="E17" s="119"/>
      <c r="F17" s="119"/>
      <c r="G17" s="119"/>
      <c r="H17" s="120"/>
      <c r="I17" s="121" t="s">
        <v>523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3" t="s">
        <v>524</v>
      </c>
      <c r="CO17" s="124"/>
      <c r="CP17" s="124"/>
      <c r="CQ17" s="124"/>
      <c r="CR17" s="124"/>
      <c r="CS17" s="124"/>
      <c r="CT17" s="124"/>
      <c r="CU17" s="125"/>
      <c r="CV17" s="50" t="s">
        <v>498</v>
      </c>
      <c r="CW17" s="50" t="s">
        <v>371</v>
      </c>
      <c r="CX17" s="50" t="s">
        <v>498</v>
      </c>
      <c r="CY17" s="51">
        <v>26118292.39</v>
      </c>
      <c r="CZ17" s="51">
        <v>38630024.65</v>
      </c>
      <c r="DA17" s="51">
        <v>38630024.65</v>
      </c>
      <c r="DB17" s="52"/>
    </row>
    <row r="18" spans="1:106" ht="24" customHeight="1" thickBot="1">
      <c r="A18" s="126" t="s">
        <v>25</v>
      </c>
      <c r="B18" s="126"/>
      <c r="C18" s="126"/>
      <c r="D18" s="126"/>
      <c r="E18" s="126"/>
      <c r="F18" s="126"/>
      <c r="G18" s="126"/>
      <c r="H18" s="127"/>
      <c r="I18" s="128" t="s">
        <v>525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30" t="s">
        <v>526</v>
      </c>
      <c r="CO18" s="126"/>
      <c r="CP18" s="126"/>
      <c r="CQ18" s="126"/>
      <c r="CR18" s="126"/>
      <c r="CS18" s="126"/>
      <c r="CT18" s="126"/>
      <c r="CU18" s="127"/>
      <c r="CV18" s="54" t="s">
        <v>514</v>
      </c>
      <c r="CW18" s="54" t="s">
        <v>371</v>
      </c>
      <c r="CX18" s="54" t="s">
        <v>498</v>
      </c>
      <c r="CY18" s="55">
        <v>26118292.39</v>
      </c>
      <c r="CZ18" s="55">
        <v>38630024.65</v>
      </c>
      <c r="DA18" s="55">
        <v>38630024.65</v>
      </c>
      <c r="DB18" s="56"/>
    </row>
    <row r="19" spans="1:106" ht="12.75" customHeight="1">
      <c r="A19" s="119">
        <v>3</v>
      </c>
      <c r="B19" s="119"/>
      <c r="C19" s="119"/>
      <c r="D19" s="119"/>
      <c r="E19" s="119"/>
      <c r="F19" s="119"/>
      <c r="G19" s="119"/>
      <c r="H19" s="120"/>
      <c r="I19" s="121" t="s">
        <v>527</v>
      </c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3" t="s">
        <v>528</v>
      </c>
      <c r="CO19" s="124"/>
      <c r="CP19" s="124"/>
      <c r="CQ19" s="124"/>
      <c r="CR19" s="124"/>
      <c r="CS19" s="124"/>
      <c r="CT19" s="124"/>
      <c r="CU19" s="125"/>
      <c r="CV19" s="50" t="s">
        <v>498</v>
      </c>
      <c r="CW19" s="50" t="s">
        <v>371</v>
      </c>
      <c r="CX19" s="50" t="s">
        <v>498</v>
      </c>
      <c r="CY19" s="51"/>
      <c r="CZ19" s="51"/>
      <c r="DA19" s="51"/>
      <c r="DB19" s="52"/>
    </row>
    <row r="21" spans="9:106" ht="15" customHeight="1">
      <c r="I21" s="40" t="s">
        <v>529</v>
      </c>
      <c r="CV21" s="104" t="s">
        <v>479</v>
      </c>
      <c r="CW21" s="104"/>
      <c r="CX21" s="104"/>
      <c r="CY21" s="104"/>
      <c r="CZ21" s="104"/>
      <c r="DA21" s="104"/>
      <c r="DB21" s="104"/>
    </row>
    <row r="22" spans="9:106" ht="15" customHeight="1">
      <c r="I22" s="40" t="s">
        <v>530</v>
      </c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V22" s="104" t="s">
        <v>480</v>
      </c>
      <c r="CW22" s="104"/>
      <c r="CX22" s="104"/>
      <c r="CY22" s="104"/>
      <c r="CZ22" s="104"/>
      <c r="DA22" s="104"/>
      <c r="DB22" s="104"/>
    </row>
    <row r="23" spans="43:106" ht="13.5" customHeight="1">
      <c r="AQ23" s="132" t="s">
        <v>531</v>
      </c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K23" s="132" t="s">
        <v>532</v>
      </c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Y23" s="132" t="s">
        <v>324</v>
      </c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V23" s="104" t="s">
        <v>481</v>
      </c>
      <c r="CW23" s="104"/>
      <c r="CX23" s="104"/>
      <c r="CY23" s="104"/>
      <c r="CZ23" s="104"/>
      <c r="DA23" s="104"/>
      <c r="DB23" s="104"/>
    </row>
    <row r="24" spans="43:106" ht="3" customHeight="1"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V24" s="104"/>
      <c r="CW24" s="104"/>
      <c r="CX24" s="104"/>
      <c r="CY24" s="104"/>
      <c r="CZ24" s="104"/>
      <c r="DA24" s="104"/>
      <c r="DB24" s="104"/>
    </row>
    <row r="25" spans="9:106" ht="12.75" customHeight="1">
      <c r="I25" s="40" t="s">
        <v>533</v>
      </c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V25" s="104" t="s">
        <v>482</v>
      </c>
      <c r="CW25" s="104"/>
      <c r="CX25" s="104"/>
      <c r="CY25" s="104"/>
      <c r="CZ25" s="104"/>
      <c r="DA25" s="104"/>
      <c r="DB25" s="104"/>
    </row>
    <row r="26" spans="39:106" ht="12" customHeight="1">
      <c r="AM26" s="132" t="s">
        <v>531</v>
      </c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G26" s="132" t="s">
        <v>534</v>
      </c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CA26" s="132" t="s">
        <v>535</v>
      </c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V26" s="104" t="s">
        <v>483</v>
      </c>
      <c r="CW26" s="104"/>
      <c r="CX26" s="104"/>
      <c r="CY26" s="104"/>
      <c r="CZ26" s="104"/>
      <c r="DA26" s="104"/>
      <c r="DB26" s="104"/>
    </row>
    <row r="27" spans="39:106" ht="3" customHeight="1"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V27" s="104"/>
      <c r="CW27" s="104"/>
      <c r="CX27" s="104"/>
      <c r="CY27" s="104"/>
      <c r="CZ27" s="104"/>
      <c r="DA27" s="104"/>
      <c r="DB27" s="104"/>
    </row>
    <row r="28" spans="9:38" ht="12.75" customHeight="1">
      <c r="I28" s="134" t="s">
        <v>536</v>
      </c>
      <c r="J28" s="134"/>
      <c r="K28" s="133" t="s">
        <v>537</v>
      </c>
      <c r="L28" s="133"/>
      <c r="M28" s="133"/>
      <c r="N28" s="135" t="s">
        <v>536</v>
      </c>
      <c r="O28" s="135"/>
      <c r="Q28" s="133" t="s">
        <v>538</v>
      </c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38"/>
      <c r="AG28" s="136" t="s">
        <v>514</v>
      </c>
      <c r="AH28" s="137"/>
      <c r="AI28" s="137"/>
      <c r="AJ28" s="137"/>
      <c r="AK28" s="137"/>
      <c r="AL28" s="40" t="s">
        <v>539</v>
      </c>
    </row>
    <row r="29" ht="10.5" customHeight="1" thickBot="1"/>
    <row r="30" spans="1:91" ht="3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70"/>
    </row>
    <row r="31" spans="1:106" ht="14.25" customHeight="1">
      <c r="A31" s="71" t="s">
        <v>540</v>
      </c>
      <c r="CM31" s="72"/>
      <c r="CV31" s="104" t="s">
        <v>479</v>
      </c>
      <c r="CW31" s="104"/>
      <c r="CX31" s="104"/>
      <c r="CY31" s="104"/>
      <c r="CZ31" s="104"/>
      <c r="DA31" s="104"/>
      <c r="DB31" s="104"/>
    </row>
    <row r="32" spans="1:106" ht="13.5" customHeight="1">
      <c r="A32" s="138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9"/>
      <c r="CV32" s="104" t="s">
        <v>484</v>
      </c>
      <c r="CW32" s="104"/>
      <c r="CX32" s="104"/>
      <c r="CY32" s="104"/>
      <c r="CZ32" s="104"/>
      <c r="DA32" s="104"/>
      <c r="DB32" s="104"/>
    </row>
    <row r="33" spans="1:106" ht="9.75" customHeight="1">
      <c r="A33" s="141" t="s">
        <v>541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42"/>
      <c r="CV33" s="104" t="s">
        <v>485</v>
      </c>
      <c r="CW33" s="104"/>
      <c r="CX33" s="104"/>
      <c r="CY33" s="104"/>
      <c r="CZ33" s="104"/>
      <c r="DA33" s="104"/>
      <c r="DB33" s="104"/>
    </row>
    <row r="34" spans="1:106" ht="6" customHeight="1">
      <c r="A34" s="73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74"/>
      <c r="CV34" s="104"/>
      <c r="CW34" s="104"/>
      <c r="CX34" s="104"/>
      <c r="CY34" s="104"/>
      <c r="CZ34" s="104"/>
      <c r="DA34" s="104"/>
      <c r="DB34" s="104"/>
    </row>
    <row r="35" spans="1:106" ht="17.25" customHeight="1">
      <c r="A35" s="138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9"/>
      <c r="CV35" s="104" t="s">
        <v>486</v>
      </c>
      <c r="CW35" s="104"/>
      <c r="CX35" s="104"/>
      <c r="CY35" s="104"/>
      <c r="CZ35" s="104"/>
      <c r="DA35" s="104"/>
      <c r="DB35" s="104"/>
    </row>
    <row r="36" spans="1:106" ht="14.25" customHeight="1">
      <c r="A36" s="141" t="s">
        <v>532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AH36" s="132" t="s">
        <v>324</v>
      </c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42"/>
      <c r="CV36" s="104" t="s">
        <v>487</v>
      </c>
      <c r="CW36" s="104"/>
      <c r="CX36" s="104"/>
      <c r="CY36" s="104"/>
      <c r="CZ36" s="104"/>
      <c r="DA36" s="104"/>
      <c r="DB36" s="104"/>
    </row>
    <row r="37" spans="1:91" ht="9.75" customHeight="1">
      <c r="A37" s="71"/>
      <c r="CM37" s="72"/>
    </row>
    <row r="38" spans="1:91" ht="9.75" customHeight="1">
      <c r="A38" s="143" t="s">
        <v>536</v>
      </c>
      <c r="B38" s="134"/>
      <c r="C38" s="133"/>
      <c r="D38" s="133"/>
      <c r="E38" s="133"/>
      <c r="F38" s="135" t="s">
        <v>536</v>
      </c>
      <c r="G38" s="135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4">
        <v>20</v>
      </c>
      <c r="Y38" s="134"/>
      <c r="Z38" s="134"/>
      <c r="AA38" s="140"/>
      <c r="AB38" s="140"/>
      <c r="AC38" s="140"/>
      <c r="AD38" s="40" t="s">
        <v>539</v>
      </c>
      <c r="CM38" s="72"/>
    </row>
    <row r="39" spans="1:91" ht="3" customHeight="1" thickBot="1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7"/>
    </row>
  </sheetData>
  <sheetProtection/>
  <mergeCells count="90">
    <mergeCell ref="AH35:CM35"/>
    <mergeCell ref="A36:Y36"/>
    <mergeCell ref="AH36:CM36"/>
    <mergeCell ref="A38:B38"/>
    <mergeCell ref="C38:E38"/>
    <mergeCell ref="F38:G38"/>
    <mergeCell ref="I38:W38"/>
    <mergeCell ref="X38:Z38"/>
    <mergeCell ref="I28:J28"/>
    <mergeCell ref="K28:M28"/>
    <mergeCell ref="N28:O28"/>
    <mergeCell ref="Q28:AE28"/>
    <mergeCell ref="AG28:AK28"/>
    <mergeCell ref="A32:CM32"/>
    <mergeCell ref="AA38:AC38"/>
    <mergeCell ref="A33:CM33"/>
    <mergeCell ref="A35:Y35"/>
    <mergeCell ref="AM25:BD25"/>
    <mergeCell ref="BG25:BX25"/>
    <mergeCell ref="CA25:CR25"/>
    <mergeCell ref="AM26:BD26"/>
    <mergeCell ref="BG26:BX26"/>
    <mergeCell ref="CA26:CR26"/>
    <mergeCell ref="AQ22:BH22"/>
    <mergeCell ref="BK22:BV22"/>
    <mergeCell ref="BY22:CR22"/>
    <mergeCell ref="AQ23:BH23"/>
    <mergeCell ref="BK23:BV23"/>
    <mergeCell ref="BY23:CR23"/>
    <mergeCell ref="A18:H18"/>
    <mergeCell ref="I18:CM18"/>
    <mergeCell ref="CN18:CU18"/>
    <mergeCell ref="A19:H19"/>
    <mergeCell ref="I19:CM19"/>
    <mergeCell ref="CN19:CU19"/>
    <mergeCell ref="A16:H16"/>
    <mergeCell ref="I16:CM16"/>
    <mergeCell ref="CN16:CU16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B1:DB1"/>
    <mergeCell ref="A3:H5"/>
    <mergeCell ref="I3:CM5"/>
    <mergeCell ref="CN3:CU5"/>
    <mergeCell ref="CV3:CV5"/>
    <mergeCell ref="CW3:CW5"/>
    <mergeCell ref="CX3:CX5"/>
    <mergeCell ref="CY3:DB3"/>
    <mergeCell ref="DB4:DB5"/>
    <mergeCell ref="CV32:DB32"/>
    <mergeCell ref="CV33:DB34"/>
    <mergeCell ref="CV35:DB35"/>
    <mergeCell ref="CV36:DB36"/>
    <mergeCell ref="CV21:DB21"/>
    <mergeCell ref="CV22:DB22"/>
    <mergeCell ref="CV23:DB24"/>
    <mergeCell ref="CV25:DB25"/>
    <mergeCell ref="CV26:DB27"/>
    <mergeCell ref="CV31:DB31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346"/>
  <sheetViews>
    <sheetView zoomScaleSheetLayoutView="100" zoomScalePageLayoutView="0" workbookViewId="0" topLeftCell="A28">
      <selection activeCell="ED37" sqref="ED37:EU37"/>
    </sheetView>
  </sheetViews>
  <sheetFormatPr defaultColWidth="0.875" defaultRowHeight="12.75"/>
  <cols>
    <col min="1" max="4" width="0.875" style="16" customWidth="1"/>
    <col min="5" max="5" width="1.12109375" style="16" customWidth="1"/>
    <col min="6" max="13" width="0.875" style="16" customWidth="1"/>
    <col min="14" max="14" width="1.875" style="16" customWidth="1"/>
    <col min="15" max="53" width="0.875" style="16" customWidth="1"/>
    <col min="54" max="54" width="1.75390625" style="16" customWidth="1"/>
    <col min="55" max="60" width="0.875" style="16" customWidth="1"/>
    <col min="61" max="61" width="3.00390625" style="16" customWidth="1"/>
    <col min="62" max="99" width="0.875" style="16" customWidth="1"/>
    <col min="100" max="100" width="1.625" style="16" customWidth="1"/>
    <col min="101" max="102" width="0.875" style="16" customWidth="1"/>
    <col min="103" max="103" width="1.875" style="16" customWidth="1"/>
    <col min="104" max="104" width="1.25" style="16" customWidth="1"/>
    <col min="105" max="116" width="0.875" style="16" customWidth="1"/>
    <col min="117" max="117" width="1.875" style="16" customWidth="1"/>
    <col min="118" max="167" width="0.875" style="16" customWidth="1"/>
    <col min="168" max="168" width="3.375" style="16" customWidth="1"/>
    <col min="169" max="196" width="0.875" style="16" customWidth="1"/>
    <col min="197" max="197" width="10.875" style="16" customWidth="1"/>
    <col min="198" max="16384" width="0.875" style="16" customWidth="1"/>
  </cols>
  <sheetData>
    <row r="1" spans="168:187" s="17" customFormat="1" ht="14.25" customHeight="1">
      <c r="FL1" s="202" t="s">
        <v>246</v>
      </c>
      <c r="FM1" s="202"/>
      <c r="FN1" s="202"/>
      <c r="FO1" s="202"/>
      <c r="FP1" s="202"/>
      <c r="FQ1" s="202"/>
      <c r="FR1" s="202"/>
      <c r="FS1" s="202"/>
      <c r="FT1" s="202"/>
      <c r="FU1" s="202"/>
      <c r="FV1" s="202"/>
      <c r="FW1" s="202"/>
      <c r="FX1" s="202"/>
      <c r="FY1" s="202"/>
      <c r="FZ1" s="202"/>
      <c r="GA1" s="202"/>
      <c r="GB1" s="202"/>
      <c r="GC1" s="202"/>
      <c r="GD1" s="202"/>
      <c r="GE1" s="202"/>
    </row>
    <row r="2" spans="155:187" ht="14.25" customHeight="1">
      <c r="EY2" s="202" t="s">
        <v>282</v>
      </c>
      <c r="EZ2" s="203"/>
      <c r="FA2" s="203"/>
      <c r="FB2" s="203"/>
      <c r="FC2" s="203"/>
      <c r="FD2" s="203"/>
      <c r="FE2" s="203"/>
      <c r="FF2" s="203"/>
      <c r="FG2" s="203"/>
      <c r="FH2" s="203"/>
      <c r="FI2" s="203"/>
      <c r="FJ2" s="203"/>
      <c r="FK2" s="203"/>
      <c r="FL2" s="203"/>
      <c r="FM2" s="203"/>
      <c r="FN2" s="203"/>
      <c r="FO2" s="203"/>
      <c r="FP2" s="203"/>
      <c r="FQ2" s="203"/>
      <c r="FR2" s="203"/>
      <c r="FS2" s="203"/>
      <c r="FT2" s="203"/>
      <c r="FU2" s="203"/>
      <c r="FV2" s="203"/>
      <c r="FW2" s="203"/>
      <c r="FX2" s="203"/>
      <c r="FY2" s="203"/>
      <c r="FZ2" s="203"/>
      <c r="GA2" s="203"/>
      <c r="GB2" s="203"/>
      <c r="GC2" s="203"/>
      <c r="GD2" s="203"/>
      <c r="GE2" s="203"/>
    </row>
    <row r="4" spans="1:187" ht="12.75" customHeight="1">
      <c r="A4" s="234" t="s">
        <v>119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4"/>
      <c r="FL4" s="234"/>
      <c r="FM4" s="234"/>
      <c r="FN4" s="234"/>
      <c r="FO4" s="234"/>
      <c r="FP4" s="234"/>
      <c r="FQ4" s="234"/>
      <c r="FR4" s="234"/>
      <c r="FS4" s="234"/>
      <c r="FT4" s="234"/>
      <c r="FU4" s="234"/>
      <c r="FV4" s="234"/>
      <c r="FW4" s="234"/>
      <c r="FX4" s="234"/>
      <c r="FY4" s="234"/>
      <c r="FZ4" s="234"/>
      <c r="GA4" s="234"/>
      <c r="GB4" s="234"/>
      <c r="GC4" s="234"/>
      <c r="GD4" s="234"/>
      <c r="GE4" s="234"/>
    </row>
    <row r="5" spans="1:187" ht="12.75" customHeight="1">
      <c r="A5" s="200" t="s">
        <v>155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200"/>
      <c r="ED5" s="200"/>
      <c r="EE5" s="200"/>
      <c r="EF5" s="200"/>
      <c r="EG5" s="200"/>
      <c r="EH5" s="200"/>
      <c r="EI5" s="200"/>
      <c r="EJ5" s="200"/>
      <c r="EK5" s="200"/>
      <c r="EL5" s="200"/>
      <c r="EM5" s="200"/>
      <c r="EN5" s="200"/>
      <c r="EO5" s="200"/>
      <c r="EP5" s="200"/>
      <c r="EQ5" s="200"/>
      <c r="ER5" s="200"/>
      <c r="ES5" s="200"/>
      <c r="ET5" s="200"/>
      <c r="EU5" s="200"/>
      <c r="EV5" s="200"/>
      <c r="EW5" s="200"/>
      <c r="EX5" s="200"/>
      <c r="EY5" s="200"/>
      <c r="EZ5" s="200"/>
      <c r="FA5" s="200"/>
      <c r="FB5" s="200"/>
      <c r="FC5" s="200"/>
      <c r="FD5" s="200"/>
      <c r="FE5" s="200"/>
      <c r="FF5" s="200"/>
      <c r="FG5" s="200"/>
      <c r="FH5" s="200"/>
      <c r="FI5" s="200"/>
      <c r="FJ5" s="200"/>
      <c r="FK5" s="200"/>
      <c r="FL5" s="200"/>
      <c r="FM5" s="200"/>
      <c r="FN5" s="200"/>
      <c r="FO5" s="200"/>
      <c r="FP5" s="200"/>
      <c r="FQ5" s="200"/>
      <c r="FR5" s="200"/>
      <c r="FS5" s="200"/>
      <c r="FT5" s="200"/>
      <c r="FU5" s="200"/>
      <c r="FV5" s="200"/>
      <c r="FW5" s="200"/>
      <c r="FX5" s="200"/>
      <c r="FY5" s="200"/>
      <c r="FZ5" s="200"/>
      <c r="GA5" s="200"/>
      <c r="GB5" s="200"/>
      <c r="GC5" s="200"/>
      <c r="GD5" s="200"/>
      <c r="GE5" s="200"/>
    </row>
    <row r="6" spans="1:187" ht="12.75" customHeight="1">
      <c r="A6" s="196" t="s">
        <v>143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</row>
    <row r="8" spans="1:187" ht="23.25" customHeight="1">
      <c r="A8" s="170" t="s">
        <v>120</v>
      </c>
      <c r="B8" s="172"/>
      <c r="C8" s="172"/>
      <c r="D8" s="172"/>
      <c r="E8" s="180"/>
      <c r="F8" s="209" t="s">
        <v>154</v>
      </c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1"/>
      <c r="AR8" s="170" t="s">
        <v>169</v>
      </c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80"/>
      <c r="BD8" s="170" t="s">
        <v>145</v>
      </c>
      <c r="BE8" s="172"/>
      <c r="BF8" s="172"/>
      <c r="BG8" s="172"/>
      <c r="BH8" s="172"/>
      <c r="BI8" s="172"/>
      <c r="BJ8" s="172"/>
      <c r="BK8" s="172"/>
      <c r="BL8" s="172"/>
      <c r="BM8" s="180"/>
      <c r="BN8" s="170" t="s">
        <v>146</v>
      </c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80"/>
      <c r="CD8" s="170" t="s">
        <v>121</v>
      </c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0" t="s">
        <v>122</v>
      </c>
      <c r="CR8" s="171"/>
      <c r="CS8" s="171"/>
      <c r="CT8" s="171"/>
      <c r="CU8" s="171"/>
      <c r="CV8" s="171"/>
      <c r="CW8" s="171"/>
      <c r="CX8" s="171"/>
      <c r="CY8" s="172"/>
      <c r="CZ8" s="172"/>
      <c r="DA8" s="172"/>
      <c r="DB8" s="162" t="s">
        <v>171</v>
      </c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170" t="s">
        <v>165</v>
      </c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80"/>
      <c r="ED8" s="218" t="s">
        <v>148</v>
      </c>
      <c r="EE8" s="219"/>
      <c r="EF8" s="219"/>
      <c r="EG8" s="219"/>
      <c r="EH8" s="219"/>
      <c r="EI8" s="219"/>
      <c r="EJ8" s="219"/>
      <c r="EK8" s="219"/>
      <c r="EL8" s="219"/>
      <c r="EM8" s="219"/>
      <c r="EN8" s="219"/>
      <c r="EO8" s="219"/>
      <c r="EP8" s="219"/>
      <c r="EQ8" s="219"/>
      <c r="ER8" s="219"/>
      <c r="ES8" s="219"/>
      <c r="ET8" s="219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9"/>
      <c r="FH8" s="219"/>
      <c r="FI8" s="219"/>
      <c r="FJ8" s="219"/>
      <c r="FK8" s="219"/>
      <c r="FL8" s="220"/>
      <c r="FM8" s="220"/>
      <c r="FN8" s="220"/>
      <c r="FO8" s="220"/>
      <c r="FP8" s="220"/>
      <c r="FQ8" s="220"/>
      <c r="FR8" s="220"/>
      <c r="FS8" s="220"/>
      <c r="FT8" s="220"/>
      <c r="FU8" s="220"/>
      <c r="FV8" s="220"/>
      <c r="FW8" s="220"/>
      <c r="FX8" s="220"/>
      <c r="FY8" s="220"/>
      <c r="FZ8" s="220"/>
      <c r="GA8" s="220"/>
      <c r="GB8" s="220"/>
      <c r="GC8" s="220"/>
      <c r="GD8" s="220"/>
      <c r="GE8" s="221"/>
    </row>
    <row r="9" spans="1:187" ht="62.25" customHeight="1">
      <c r="A9" s="181"/>
      <c r="B9" s="175"/>
      <c r="C9" s="175"/>
      <c r="D9" s="175"/>
      <c r="E9" s="182"/>
      <c r="F9" s="212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4"/>
      <c r="AR9" s="181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82"/>
      <c r="BD9" s="181"/>
      <c r="BE9" s="175"/>
      <c r="BF9" s="175"/>
      <c r="BG9" s="175"/>
      <c r="BH9" s="175"/>
      <c r="BI9" s="175"/>
      <c r="BJ9" s="175"/>
      <c r="BK9" s="175"/>
      <c r="BL9" s="175"/>
      <c r="BM9" s="182"/>
      <c r="BN9" s="181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82"/>
      <c r="CD9" s="181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3"/>
      <c r="CR9" s="174"/>
      <c r="CS9" s="174"/>
      <c r="CT9" s="174"/>
      <c r="CU9" s="174"/>
      <c r="CV9" s="174"/>
      <c r="CW9" s="174"/>
      <c r="CX9" s="174"/>
      <c r="CY9" s="175"/>
      <c r="CZ9" s="175"/>
      <c r="DA9" s="175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181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82"/>
      <c r="ED9" s="144" t="s">
        <v>181</v>
      </c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44" t="s">
        <v>249</v>
      </c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6"/>
      <c r="FL9" s="145" t="s">
        <v>149</v>
      </c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6"/>
    </row>
    <row r="10" spans="1:187" ht="12" customHeight="1">
      <c r="A10" s="162">
        <v>1</v>
      </c>
      <c r="B10" s="162"/>
      <c r="C10" s="162"/>
      <c r="D10" s="162"/>
      <c r="E10" s="162"/>
      <c r="F10" s="144">
        <v>2</v>
      </c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4">
        <v>3</v>
      </c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4">
        <v>4</v>
      </c>
      <c r="BE10" s="145"/>
      <c r="BF10" s="145"/>
      <c r="BG10" s="145"/>
      <c r="BH10" s="145"/>
      <c r="BI10" s="145"/>
      <c r="BJ10" s="145"/>
      <c r="BK10" s="145"/>
      <c r="BL10" s="145"/>
      <c r="BM10" s="146"/>
      <c r="BN10" s="144">
        <v>5</v>
      </c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6"/>
      <c r="CD10" s="144">
        <v>6</v>
      </c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62">
        <v>7</v>
      </c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45">
        <v>8</v>
      </c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6"/>
      <c r="DN10" s="144">
        <v>9</v>
      </c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6"/>
      <c r="ED10" s="144">
        <v>10</v>
      </c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4">
        <v>11</v>
      </c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6"/>
      <c r="FL10" s="145">
        <v>12</v>
      </c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6"/>
    </row>
    <row r="11" spans="1:187" ht="34.5" customHeight="1">
      <c r="A11" s="162">
        <v>1</v>
      </c>
      <c r="B11" s="162"/>
      <c r="C11" s="162"/>
      <c r="D11" s="162"/>
      <c r="E11" s="162"/>
      <c r="F11" s="176" t="s">
        <v>144</v>
      </c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44">
        <v>121</v>
      </c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44"/>
      <c r="BE11" s="165"/>
      <c r="BF11" s="165"/>
      <c r="BG11" s="165"/>
      <c r="BH11" s="165"/>
      <c r="BI11" s="165"/>
      <c r="BJ11" s="165"/>
      <c r="BK11" s="165"/>
      <c r="BL11" s="165"/>
      <c r="BM11" s="166"/>
      <c r="BN11" s="144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65"/>
      <c r="CB11" s="165"/>
      <c r="CC11" s="166"/>
      <c r="CD11" s="144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3">
        <f>DB17</f>
        <v>46049.770000000004</v>
      </c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4"/>
      <c r="DN11" s="179">
        <f>+DN13+DN14</f>
        <v>7644.06</v>
      </c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188"/>
      <c r="EC11" s="189"/>
      <c r="ED11" s="179">
        <f>DB11-DN11</f>
        <v>38405.71000000001</v>
      </c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83">
        <f>ED11/DN11*100</f>
        <v>502.4255434939025</v>
      </c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5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2"/>
    </row>
    <row r="12" spans="1:187" ht="17.25" customHeight="1">
      <c r="A12" s="162">
        <v>2</v>
      </c>
      <c r="B12" s="162"/>
      <c r="C12" s="162"/>
      <c r="D12" s="162"/>
      <c r="E12" s="162"/>
      <c r="F12" s="176" t="s">
        <v>147</v>
      </c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44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44"/>
      <c r="BE12" s="165"/>
      <c r="BF12" s="165"/>
      <c r="BG12" s="165"/>
      <c r="BH12" s="165"/>
      <c r="BI12" s="165"/>
      <c r="BJ12" s="165"/>
      <c r="BK12" s="165"/>
      <c r="BL12" s="165"/>
      <c r="BM12" s="166"/>
      <c r="BN12" s="144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65"/>
      <c r="CB12" s="165"/>
      <c r="CC12" s="166"/>
      <c r="CD12" s="144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4"/>
      <c r="DN12" s="179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9"/>
      <c r="ED12" s="144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83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4"/>
      <c r="FK12" s="185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  <c r="GE12" s="152"/>
    </row>
    <row r="13" spans="1:187" ht="42.75" customHeight="1">
      <c r="A13" s="162">
        <v>3</v>
      </c>
      <c r="B13" s="162"/>
      <c r="C13" s="162"/>
      <c r="D13" s="162"/>
      <c r="E13" s="162"/>
      <c r="F13" s="176" t="s">
        <v>278</v>
      </c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44">
        <v>121</v>
      </c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44"/>
      <c r="BE13" s="165"/>
      <c r="BF13" s="165"/>
      <c r="BG13" s="165"/>
      <c r="BH13" s="165"/>
      <c r="BI13" s="165"/>
      <c r="BJ13" s="165"/>
      <c r="BK13" s="165"/>
      <c r="BL13" s="165"/>
      <c r="BM13" s="166"/>
      <c r="BN13" s="144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65"/>
      <c r="CB13" s="165"/>
      <c r="CC13" s="166"/>
      <c r="CD13" s="179">
        <f>DB13/CQ13</f>
        <v>37.1325</v>
      </c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62">
        <v>48</v>
      </c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3">
        <v>1782.36</v>
      </c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4"/>
      <c r="DN13" s="179">
        <v>4595.76</v>
      </c>
      <c r="DO13" s="188"/>
      <c r="DP13" s="188"/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9"/>
      <c r="ED13" s="179">
        <f>DB13-DN13</f>
        <v>-2813.4000000000005</v>
      </c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83">
        <f>ED13/DN13*100</f>
        <v>-61.21729594234687</v>
      </c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5"/>
      <c r="FL13" s="153" t="s">
        <v>274</v>
      </c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5"/>
    </row>
    <row r="14" spans="1:187" ht="39" customHeight="1">
      <c r="A14" s="162">
        <v>4</v>
      </c>
      <c r="B14" s="162"/>
      <c r="C14" s="162"/>
      <c r="D14" s="162"/>
      <c r="E14" s="162"/>
      <c r="F14" s="176" t="s">
        <v>279</v>
      </c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44">
        <v>121</v>
      </c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44"/>
      <c r="BE14" s="165"/>
      <c r="BF14" s="165"/>
      <c r="BG14" s="165"/>
      <c r="BH14" s="165"/>
      <c r="BI14" s="165"/>
      <c r="BJ14" s="165"/>
      <c r="BK14" s="165"/>
      <c r="BL14" s="165"/>
      <c r="BM14" s="166"/>
      <c r="BN14" s="144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65"/>
      <c r="CB14" s="165"/>
      <c r="CC14" s="166"/>
      <c r="CD14" s="179">
        <f>DB14/CQ14</f>
        <v>42.427893488004216</v>
      </c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62">
        <v>151.72</v>
      </c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3">
        <v>6437.16</v>
      </c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4"/>
      <c r="DN14" s="179">
        <v>3048.3</v>
      </c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9"/>
      <c r="ED14" s="179">
        <f>DB14-DN14</f>
        <v>3388.8599999999997</v>
      </c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83">
        <f>ED14/DN14*100</f>
        <v>111.17212872748743</v>
      </c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5"/>
      <c r="FL14" s="156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8"/>
    </row>
    <row r="15" spans="1:187" ht="34.5" customHeight="1">
      <c r="A15" s="162">
        <v>5</v>
      </c>
      <c r="B15" s="162"/>
      <c r="C15" s="162"/>
      <c r="D15" s="162"/>
      <c r="E15" s="162"/>
      <c r="F15" s="176" t="s">
        <v>277</v>
      </c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8"/>
      <c r="AR15" s="144">
        <v>121</v>
      </c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6"/>
      <c r="BD15" s="144"/>
      <c r="BE15" s="145"/>
      <c r="BF15" s="145"/>
      <c r="BG15" s="145"/>
      <c r="BH15" s="145"/>
      <c r="BI15" s="145"/>
      <c r="BJ15" s="145"/>
      <c r="BK15" s="145"/>
      <c r="BL15" s="145"/>
      <c r="BM15" s="146"/>
      <c r="BN15" s="144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6"/>
      <c r="CD15" s="179">
        <f>DB15/CQ15</f>
        <v>14.735004224162209</v>
      </c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4"/>
      <c r="CQ15" s="144">
        <v>35.51</v>
      </c>
      <c r="CR15" s="145"/>
      <c r="CS15" s="145"/>
      <c r="CT15" s="145"/>
      <c r="CU15" s="145"/>
      <c r="CV15" s="145"/>
      <c r="CW15" s="145"/>
      <c r="CX15" s="145"/>
      <c r="CY15" s="145"/>
      <c r="CZ15" s="145"/>
      <c r="DA15" s="146"/>
      <c r="DB15" s="163">
        <v>523.24</v>
      </c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4"/>
      <c r="DN15" s="179">
        <v>22130.4</v>
      </c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4"/>
      <c r="ED15" s="179">
        <f>DB15-DN15</f>
        <v>-21607.16</v>
      </c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83">
        <f>ED15/DN15*100</f>
        <v>-97.63565050789863</v>
      </c>
      <c r="EW15" s="184"/>
      <c r="EX15" s="184"/>
      <c r="EY15" s="184"/>
      <c r="EZ15" s="184"/>
      <c r="FA15" s="184"/>
      <c r="FB15" s="184"/>
      <c r="FC15" s="184"/>
      <c r="FD15" s="184"/>
      <c r="FE15" s="184"/>
      <c r="FF15" s="184"/>
      <c r="FG15" s="184"/>
      <c r="FH15" s="184"/>
      <c r="FI15" s="184"/>
      <c r="FJ15" s="184"/>
      <c r="FK15" s="185"/>
      <c r="FL15" s="156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8"/>
    </row>
    <row r="16" spans="1:187" ht="54" customHeight="1">
      <c r="A16" s="162">
        <v>6</v>
      </c>
      <c r="B16" s="162"/>
      <c r="C16" s="162"/>
      <c r="D16" s="162"/>
      <c r="E16" s="162"/>
      <c r="F16" s="176" t="s">
        <v>273</v>
      </c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8"/>
      <c r="AR16" s="144">
        <v>121</v>
      </c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6"/>
      <c r="BD16" s="144"/>
      <c r="BE16" s="145"/>
      <c r="BF16" s="145"/>
      <c r="BG16" s="145"/>
      <c r="BH16" s="145"/>
      <c r="BI16" s="145"/>
      <c r="BJ16" s="145"/>
      <c r="BK16" s="145"/>
      <c r="BL16" s="145"/>
      <c r="BM16" s="146"/>
      <c r="BN16" s="144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6"/>
      <c r="CD16" s="179">
        <f>DB16/CQ16</f>
        <v>245.07002561912898</v>
      </c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4"/>
      <c r="CQ16" s="144">
        <v>152.23</v>
      </c>
      <c r="CR16" s="145"/>
      <c r="CS16" s="145"/>
      <c r="CT16" s="145"/>
      <c r="CU16" s="145"/>
      <c r="CV16" s="145"/>
      <c r="CW16" s="145"/>
      <c r="CX16" s="145"/>
      <c r="CY16" s="145"/>
      <c r="CZ16" s="145"/>
      <c r="DA16" s="146"/>
      <c r="DB16" s="179">
        <v>37307.01</v>
      </c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4"/>
      <c r="DN16" s="179">
        <v>23772.97</v>
      </c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4"/>
      <c r="ED16" s="186">
        <f>DB16-DN16</f>
        <v>13534.04</v>
      </c>
      <c r="EE16" s="187"/>
      <c r="EF16" s="187"/>
      <c r="EG16" s="187"/>
      <c r="EH16" s="187"/>
      <c r="EI16" s="187"/>
      <c r="EJ16" s="187"/>
      <c r="EK16" s="187"/>
      <c r="EL16" s="187"/>
      <c r="EM16" s="187"/>
      <c r="EN16" s="187"/>
      <c r="EO16" s="187"/>
      <c r="EP16" s="187"/>
      <c r="EQ16" s="187"/>
      <c r="ER16" s="187"/>
      <c r="ES16" s="187"/>
      <c r="ET16" s="187"/>
      <c r="EU16" s="187"/>
      <c r="EV16" s="183">
        <f>ED16/DN16*100</f>
        <v>56.930370921260575</v>
      </c>
      <c r="EW16" s="184"/>
      <c r="EX16" s="184"/>
      <c r="EY16" s="184"/>
      <c r="EZ16" s="184"/>
      <c r="FA16" s="184"/>
      <c r="FB16" s="184"/>
      <c r="FC16" s="184"/>
      <c r="FD16" s="184"/>
      <c r="FE16" s="184"/>
      <c r="FF16" s="184"/>
      <c r="FG16" s="184"/>
      <c r="FH16" s="184"/>
      <c r="FI16" s="184"/>
      <c r="FJ16" s="184"/>
      <c r="FK16" s="185"/>
      <c r="FL16" s="159"/>
      <c r="FM16" s="160"/>
      <c r="FN16" s="160"/>
      <c r="FO16" s="160"/>
      <c r="FP16" s="160"/>
      <c r="FQ16" s="160"/>
      <c r="FR16" s="160"/>
      <c r="FS16" s="160"/>
      <c r="FT16" s="160"/>
      <c r="FU16" s="160"/>
      <c r="FV16" s="160"/>
      <c r="FW16" s="160"/>
      <c r="FX16" s="160"/>
      <c r="FY16" s="160"/>
      <c r="FZ16" s="160"/>
      <c r="GA16" s="160"/>
      <c r="GB16" s="160"/>
      <c r="GC16" s="160"/>
      <c r="GD16" s="160"/>
      <c r="GE16" s="161"/>
    </row>
    <row r="17" spans="1:187" ht="17.25" customHeight="1">
      <c r="A17" s="167" t="s">
        <v>17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7"/>
      <c r="AR17" s="144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44"/>
      <c r="BE17" s="165"/>
      <c r="BF17" s="165"/>
      <c r="BG17" s="165"/>
      <c r="BH17" s="165"/>
      <c r="BI17" s="165"/>
      <c r="BJ17" s="165"/>
      <c r="BK17" s="165"/>
      <c r="BL17" s="165"/>
      <c r="BM17" s="166"/>
      <c r="BN17" s="144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65"/>
      <c r="CB17" s="165"/>
      <c r="CC17" s="166"/>
      <c r="CD17" s="144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3">
        <f>SUM(DB13:DM16)</f>
        <v>46049.770000000004</v>
      </c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4"/>
      <c r="DN17" s="179">
        <f>SUM(DN13:EC16)</f>
        <v>53547.43000000001</v>
      </c>
      <c r="DO17" s="188"/>
      <c r="DP17" s="188"/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9"/>
      <c r="ED17" s="179">
        <f>DB17-DN17</f>
        <v>-7497.6600000000035</v>
      </c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83">
        <f>ED17/DN17*100</f>
        <v>-14.001904479822846</v>
      </c>
      <c r="EW17" s="184"/>
      <c r="EX17" s="184"/>
      <c r="EY17" s="184"/>
      <c r="EZ17" s="184"/>
      <c r="FA17" s="184"/>
      <c r="FB17" s="184"/>
      <c r="FC17" s="184"/>
      <c r="FD17" s="184"/>
      <c r="FE17" s="184"/>
      <c r="FF17" s="184"/>
      <c r="FG17" s="184"/>
      <c r="FH17" s="184"/>
      <c r="FI17" s="184"/>
      <c r="FJ17" s="184"/>
      <c r="FK17" s="185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  <c r="FZ17" s="151"/>
      <c r="GA17" s="151"/>
      <c r="GB17" s="151"/>
      <c r="GC17" s="151"/>
      <c r="GD17" s="151"/>
      <c r="GE17" s="152"/>
    </row>
    <row r="18" spans="1:187" ht="12.75" customHeight="1">
      <c r="A18" s="215" t="s">
        <v>157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5"/>
      <c r="DX18" s="215"/>
      <c r="DY18" s="215"/>
      <c r="DZ18" s="215"/>
      <c r="EA18" s="215"/>
      <c r="EB18" s="215"/>
      <c r="EC18" s="215"/>
      <c r="ED18" s="215"/>
      <c r="EE18" s="215"/>
      <c r="EF18" s="215"/>
      <c r="EG18" s="215"/>
      <c r="EH18" s="215"/>
      <c r="EI18" s="215"/>
      <c r="EJ18" s="215"/>
      <c r="EK18" s="215"/>
      <c r="EL18" s="215"/>
      <c r="EM18" s="215"/>
      <c r="EN18" s="215"/>
      <c r="EO18" s="215"/>
      <c r="EP18" s="215"/>
      <c r="EQ18" s="215"/>
      <c r="ER18" s="215"/>
      <c r="ES18" s="215"/>
      <c r="ET18" s="215"/>
      <c r="EU18" s="215"/>
      <c r="EV18" s="215"/>
      <c r="EW18" s="215"/>
      <c r="EX18" s="215"/>
      <c r="EY18" s="215"/>
      <c r="EZ18" s="215"/>
      <c r="FA18" s="215"/>
      <c r="FB18" s="215"/>
      <c r="FC18" s="215"/>
      <c r="FD18" s="215"/>
      <c r="FE18" s="215"/>
      <c r="FF18" s="215"/>
      <c r="FG18" s="215"/>
      <c r="FH18" s="215"/>
      <c r="FI18" s="215"/>
      <c r="FJ18" s="215"/>
      <c r="FK18" s="215"/>
      <c r="FL18" s="215"/>
      <c r="FM18" s="215"/>
      <c r="FN18" s="215"/>
      <c r="FO18" s="215"/>
      <c r="FP18" s="215"/>
      <c r="FQ18" s="215"/>
      <c r="FR18" s="215"/>
      <c r="FS18" s="215"/>
      <c r="FT18" s="215"/>
      <c r="FU18" s="215"/>
      <c r="FV18" s="215"/>
      <c r="FW18" s="215"/>
      <c r="FX18" s="215"/>
      <c r="FY18" s="215"/>
      <c r="FZ18" s="215"/>
      <c r="GA18" s="215"/>
      <c r="GB18" s="215"/>
      <c r="GC18" s="215"/>
      <c r="GD18" s="215"/>
      <c r="GE18" s="15"/>
    </row>
    <row r="19" spans="1:187" ht="11.25">
      <c r="A19" s="208" t="s">
        <v>156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/>
      <c r="DP19" s="208"/>
      <c r="DQ19" s="208"/>
      <c r="DR19" s="208"/>
      <c r="DS19" s="208"/>
      <c r="DT19" s="208"/>
      <c r="DU19" s="208"/>
      <c r="DV19" s="208"/>
      <c r="DW19" s="208"/>
      <c r="DX19" s="208"/>
      <c r="DY19" s="208"/>
      <c r="DZ19" s="208"/>
      <c r="EA19" s="208"/>
      <c r="EB19" s="208"/>
      <c r="EC19" s="208"/>
      <c r="ED19" s="208"/>
      <c r="EE19" s="208"/>
      <c r="EF19" s="208"/>
      <c r="EG19" s="208"/>
      <c r="EH19" s="208"/>
      <c r="EI19" s="208"/>
      <c r="EJ19" s="208"/>
      <c r="EK19" s="208"/>
      <c r="EL19" s="208"/>
      <c r="EM19" s="208"/>
      <c r="EN19" s="208"/>
      <c r="EO19" s="208"/>
      <c r="EP19" s="208"/>
      <c r="EQ19" s="208"/>
      <c r="ER19" s="208"/>
      <c r="ES19" s="208"/>
      <c r="ET19" s="208"/>
      <c r="EU19" s="208"/>
      <c r="EV19" s="208"/>
      <c r="EW19" s="208"/>
      <c r="EX19" s="208"/>
      <c r="EY19" s="208"/>
      <c r="EZ19" s="208"/>
      <c r="FA19" s="208"/>
      <c r="FB19" s="208"/>
      <c r="FC19" s="208"/>
      <c r="FD19" s="208"/>
      <c r="FE19" s="208"/>
      <c r="FF19" s="208"/>
      <c r="FG19" s="208"/>
      <c r="FH19" s="208"/>
      <c r="FI19" s="208"/>
      <c r="FJ19" s="208"/>
      <c r="FK19" s="208"/>
      <c r="FL19" s="208"/>
      <c r="FM19" s="208"/>
      <c r="FN19" s="208"/>
      <c r="FO19" s="208"/>
      <c r="FP19" s="208"/>
      <c r="FQ19" s="208"/>
      <c r="FR19" s="208"/>
      <c r="FS19" s="208"/>
      <c r="FT19" s="208"/>
      <c r="FU19" s="208"/>
      <c r="FV19" s="208"/>
      <c r="FW19" s="208"/>
      <c r="FX19" s="208"/>
      <c r="FY19" s="208"/>
      <c r="FZ19" s="208"/>
      <c r="GA19" s="208"/>
      <c r="GB19" s="208"/>
      <c r="GC19" s="208"/>
      <c r="GD19" s="208"/>
      <c r="GE19" s="15"/>
    </row>
    <row r="20" spans="1:18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5"/>
    </row>
    <row r="21" spans="1:187" ht="12.75" customHeight="1">
      <c r="A21" s="197" t="s">
        <v>152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7"/>
      <c r="ET21" s="197"/>
      <c r="EU21" s="197"/>
      <c r="EV21" s="197"/>
      <c r="EW21" s="197"/>
      <c r="EX21" s="197"/>
      <c r="EY21" s="197"/>
      <c r="EZ21" s="197"/>
      <c r="FA21" s="197"/>
      <c r="FB21" s="197"/>
      <c r="FC21" s="197"/>
      <c r="FD21" s="197"/>
      <c r="FE21" s="197"/>
      <c r="FF21" s="197"/>
      <c r="FG21" s="197"/>
      <c r="FH21" s="197"/>
      <c r="FI21" s="197"/>
      <c r="FJ21" s="197"/>
      <c r="FK21" s="197"/>
      <c r="FL21" s="197"/>
      <c r="FM21" s="197"/>
      <c r="FN21" s="197"/>
      <c r="FO21" s="197"/>
      <c r="FP21" s="197"/>
      <c r="FQ21" s="197"/>
      <c r="FR21" s="197"/>
      <c r="FS21" s="197"/>
      <c r="FT21" s="197"/>
      <c r="FU21" s="197"/>
      <c r="FV21" s="197"/>
      <c r="FW21" s="197"/>
      <c r="FX21" s="197"/>
      <c r="FY21" s="197"/>
      <c r="FZ21" s="197"/>
      <c r="GA21" s="197"/>
      <c r="GB21" s="197"/>
      <c r="GC21" s="197"/>
      <c r="GD21" s="197"/>
      <c r="GE21" s="197"/>
    </row>
    <row r="22" spans="1:187" ht="11.25" customHeight="1">
      <c r="A22" s="191" t="s">
        <v>124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</row>
    <row r="23" spans="1:187" ht="6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</row>
    <row r="24" spans="1:187" ht="27.75" customHeight="1">
      <c r="A24" s="162" t="s">
        <v>120</v>
      </c>
      <c r="B24" s="162"/>
      <c r="C24" s="162"/>
      <c r="D24" s="162"/>
      <c r="E24" s="162"/>
      <c r="F24" s="144" t="s">
        <v>35</v>
      </c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6"/>
      <c r="ES24" s="144" t="s">
        <v>123</v>
      </c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45"/>
      <c r="FF24" s="145"/>
      <c r="FG24" s="145"/>
      <c r="FH24" s="145"/>
      <c r="FI24" s="145"/>
      <c r="FJ24" s="145"/>
      <c r="FK24" s="145"/>
      <c r="FL24" s="145"/>
      <c r="FM24" s="145"/>
      <c r="FN24" s="145"/>
      <c r="FO24" s="145"/>
      <c r="FP24" s="145"/>
      <c r="FQ24" s="145"/>
      <c r="FR24" s="145"/>
      <c r="FS24" s="145"/>
      <c r="FT24" s="145"/>
      <c r="FU24" s="145"/>
      <c r="FV24" s="145"/>
      <c r="FW24" s="145"/>
      <c r="FX24" s="145"/>
      <c r="FY24" s="145"/>
      <c r="FZ24" s="145"/>
      <c r="GA24" s="145"/>
      <c r="GB24" s="145"/>
      <c r="GC24" s="145"/>
      <c r="GD24" s="145"/>
      <c r="GE24" s="146"/>
    </row>
    <row r="25" spans="1:187" ht="11.25">
      <c r="A25" s="162">
        <v>1</v>
      </c>
      <c r="B25" s="162"/>
      <c r="C25" s="162"/>
      <c r="D25" s="162"/>
      <c r="E25" s="162"/>
      <c r="F25" s="144" t="s">
        <v>215</v>
      </c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6"/>
      <c r="ES25" s="179">
        <v>104222300</v>
      </c>
      <c r="ET25" s="163"/>
      <c r="EU25" s="163"/>
      <c r="EV25" s="163"/>
      <c r="EW25" s="163"/>
      <c r="EX25" s="163"/>
      <c r="EY25" s="163"/>
      <c r="EZ25" s="163"/>
      <c r="FA25" s="163"/>
      <c r="FB25" s="163"/>
      <c r="FC25" s="163"/>
      <c r="FD25" s="163"/>
      <c r="FE25" s="163"/>
      <c r="FF25" s="163"/>
      <c r="FG25" s="163"/>
      <c r="FH25" s="163"/>
      <c r="FI25" s="163"/>
      <c r="FJ25" s="163"/>
      <c r="FK25" s="163"/>
      <c r="FL25" s="163"/>
      <c r="FM25" s="163"/>
      <c r="FN25" s="163"/>
      <c r="FO25" s="163"/>
      <c r="FP25" s="163"/>
      <c r="FQ25" s="163"/>
      <c r="FR25" s="163"/>
      <c r="FS25" s="163"/>
      <c r="FT25" s="163"/>
      <c r="FU25" s="163"/>
      <c r="FV25" s="163"/>
      <c r="FW25" s="163"/>
      <c r="FX25" s="163"/>
      <c r="FY25" s="163"/>
      <c r="FZ25" s="163"/>
      <c r="GA25" s="163"/>
      <c r="GB25" s="163"/>
      <c r="GC25" s="163"/>
      <c r="GD25" s="163"/>
      <c r="GE25" s="164"/>
    </row>
    <row r="26" spans="1:187" ht="11.25">
      <c r="A26" s="162">
        <v>2</v>
      </c>
      <c r="B26" s="162"/>
      <c r="C26" s="162"/>
      <c r="D26" s="162"/>
      <c r="E26" s="162"/>
      <c r="F26" s="144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6"/>
      <c r="ES26" s="179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3"/>
      <c r="GB26" s="163"/>
      <c r="GC26" s="163"/>
      <c r="GD26" s="163"/>
      <c r="GE26" s="164"/>
    </row>
    <row r="27" spans="1:187" ht="11.25" customHeight="1">
      <c r="A27" s="167" t="s">
        <v>17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M27" s="168"/>
      <c r="EN27" s="168"/>
      <c r="EO27" s="168"/>
      <c r="EP27" s="168"/>
      <c r="EQ27" s="168"/>
      <c r="ER27" s="169"/>
      <c r="ES27" s="31">
        <f>ES25</f>
        <v>104222300</v>
      </c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32"/>
    </row>
    <row r="28" spans="1:187" ht="11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</row>
    <row r="29" spans="1:187" ht="11.25" customHeight="1">
      <c r="A29" s="191" t="s">
        <v>151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</row>
    <row r="30" spans="1:187" ht="6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</row>
    <row r="31" spans="1:187" ht="24.75" customHeight="1">
      <c r="A31" s="170" t="s">
        <v>120</v>
      </c>
      <c r="B31" s="172"/>
      <c r="C31" s="172"/>
      <c r="D31" s="172"/>
      <c r="E31" s="180"/>
      <c r="F31" s="209" t="s">
        <v>173</v>
      </c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1"/>
      <c r="AR31" s="170" t="s">
        <v>169</v>
      </c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80"/>
      <c r="BD31" s="170" t="s">
        <v>145</v>
      </c>
      <c r="BE31" s="172"/>
      <c r="BF31" s="172"/>
      <c r="BG31" s="172"/>
      <c r="BH31" s="172"/>
      <c r="BI31" s="172"/>
      <c r="BJ31" s="172"/>
      <c r="BK31" s="172"/>
      <c r="BL31" s="172"/>
      <c r="BM31" s="180"/>
      <c r="BN31" s="170" t="s">
        <v>146</v>
      </c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80"/>
      <c r="CD31" s="170" t="s">
        <v>150</v>
      </c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 t="s">
        <v>125</v>
      </c>
      <c r="CR31" s="171"/>
      <c r="CS31" s="171"/>
      <c r="CT31" s="171"/>
      <c r="CU31" s="171"/>
      <c r="CV31" s="171"/>
      <c r="CW31" s="171"/>
      <c r="CX31" s="171"/>
      <c r="CY31" s="172"/>
      <c r="CZ31" s="172"/>
      <c r="DA31" s="172"/>
      <c r="DB31" s="162" t="s">
        <v>171</v>
      </c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170" t="s">
        <v>165</v>
      </c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80"/>
      <c r="ED31" s="218" t="s">
        <v>148</v>
      </c>
      <c r="EE31" s="219"/>
      <c r="EF31" s="219"/>
      <c r="EG31" s="219"/>
      <c r="EH31" s="219"/>
      <c r="EI31" s="219"/>
      <c r="EJ31" s="219"/>
      <c r="EK31" s="219"/>
      <c r="EL31" s="219"/>
      <c r="EM31" s="219"/>
      <c r="EN31" s="219"/>
      <c r="EO31" s="219"/>
      <c r="EP31" s="219"/>
      <c r="EQ31" s="219"/>
      <c r="ER31" s="219"/>
      <c r="ES31" s="219"/>
      <c r="ET31" s="219"/>
      <c r="EU31" s="219"/>
      <c r="EV31" s="219"/>
      <c r="EW31" s="219"/>
      <c r="EX31" s="219"/>
      <c r="EY31" s="219"/>
      <c r="EZ31" s="219"/>
      <c r="FA31" s="219"/>
      <c r="FB31" s="219"/>
      <c r="FC31" s="219"/>
      <c r="FD31" s="219"/>
      <c r="FE31" s="219"/>
      <c r="FF31" s="219"/>
      <c r="FG31" s="219"/>
      <c r="FH31" s="219"/>
      <c r="FI31" s="219"/>
      <c r="FJ31" s="219"/>
      <c r="FK31" s="219"/>
      <c r="FL31" s="220"/>
      <c r="FM31" s="220"/>
      <c r="FN31" s="220"/>
      <c r="FO31" s="220"/>
      <c r="FP31" s="220"/>
      <c r="FQ31" s="220"/>
      <c r="FR31" s="220"/>
      <c r="FS31" s="220"/>
      <c r="FT31" s="220"/>
      <c r="FU31" s="220"/>
      <c r="FV31" s="220"/>
      <c r="FW31" s="220"/>
      <c r="FX31" s="220"/>
      <c r="FY31" s="220"/>
      <c r="FZ31" s="220"/>
      <c r="GA31" s="220"/>
      <c r="GB31" s="220"/>
      <c r="GC31" s="220"/>
      <c r="GD31" s="220"/>
      <c r="GE31" s="221"/>
    </row>
    <row r="32" spans="1:187" ht="56.25" customHeight="1">
      <c r="A32" s="181"/>
      <c r="B32" s="175"/>
      <c r="C32" s="175"/>
      <c r="D32" s="175"/>
      <c r="E32" s="182"/>
      <c r="F32" s="212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4"/>
      <c r="AR32" s="181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82"/>
      <c r="BD32" s="181"/>
      <c r="BE32" s="175"/>
      <c r="BF32" s="175"/>
      <c r="BG32" s="175"/>
      <c r="BH32" s="175"/>
      <c r="BI32" s="175"/>
      <c r="BJ32" s="175"/>
      <c r="BK32" s="175"/>
      <c r="BL32" s="175"/>
      <c r="BM32" s="182"/>
      <c r="BN32" s="181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82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3"/>
      <c r="CR32" s="174"/>
      <c r="CS32" s="174"/>
      <c r="CT32" s="174"/>
      <c r="CU32" s="174"/>
      <c r="CV32" s="174"/>
      <c r="CW32" s="174"/>
      <c r="CX32" s="174"/>
      <c r="CY32" s="175"/>
      <c r="CZ32" s="175"/>
      <c r="DA32" s="175"/>
      <c r="DB32" s="201"/>
      <c r="DC32" s="201"/>
      <c r="DD32" s="201"/>
      <c r="DE32" s="201"/>
      <c r="DF32" s="201"/>
      <c r="DG32" s="201"/>
      <c r="DH32" s="201"/>
      <c r="DI32" s="201"/>
      <c r="DJ32" s="201"/>
      <c r="DK32" s="201"/>
      <c r="DL32" s="201"/>
      <c r="DM32" s="201"/>
      <c r="DN32" s="181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82"/>
      <c r="ED32" s="144" t="s">
        <v>181</v>
      </c>
      <c r="EE32" s="165"/>
      <c r="EF32" s="165"/>
      <c r="EG32" s="165"/>
      <c r="EH32" s="165"/>
      <c r="EI32" s="165"/>
      <c r="EJ32" s="165"/>
      <c r="EK32" s="165"/>
      <c r="EL32" s="165"/>
      <c r="EM32" s="165"/>
      <c r="EN32" s="165"/>
      <c r="EO32" s="165"/>
      <c r="EP32" s="165"/>
      <c r="EQ32" s="165"/>
      <c r="ER32" s="165"/>
      <c r="ES32" s="165"/>
      <c r="ET32" s="165"/>
      <c r="EU32" s="165"/>
      <c r="EV32" s="144" t="s">
        <v>182</v>
      </c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6"/>
      <c r="FL32" s="145" t="s">
        <v>149</v>
      </c>
      <c r="FM32" s="145"/>
      <c r="FN32" s="145"/>
      <c r="FO32" s="145"/>
      <c r="FP32" s="145"/>
      <c r="FQ32" s="145"/>
      <c r="FR32" s="145"/>
      <c r="FS32" s="145"/>
      <c r="FT32" s="145"/>
      <c r="FU32" s="145"/>
      <c r="FV32" s="145"/>
      <c r="FW32" s="145"/>
      <c r="FX32" s="145"/>
      <c r="FY32" s="145"/>
      <c r="FZ32" s="145"/>
      <c r="GA32" s="145"/>
      <c r="GB32" s="145"/>
      <c r="GC32" s="145"/>
      <c r="GD32" s="145"/>
      <c r="GE32" s="146"/>
    </row>
    <row r="33" spans="1:187" ht="11.25">
      <c r="A33" s="162">
        <v>1</v>
      </c>
      <c r="B33" s="162"/>
      <c r="C33" s="162"/>
      <c r="D33" s="162"/>
      <c r="E33" s="162"/>
      <c r="F33" s="144">
        <v>2</v>
      </c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4">
        <v>3</v>
      </c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4">
        <v>4</v>
      </c>
      <c r="BE33" s="145"/>
      <c r="BF33" s="145"/>
      <c r="BG33" s="145"/>
      <c r="BH33" s="145"/>
      <c r="BI33" s="145"/>
      <c r="BJ33" s="145"/>
      <c r="BK33" s="145"/>
      <c r="BL33" s="145"/>
      <c r="BM33" s="146"/>
      <c r="BN33" s="144">
        <v>5</v>
      </c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6"/>
      <c r="CD33" s="144">
        <v>6</v>
      </c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62">
        <v>7</v>
      </c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45">
        <v>8</v>
      </c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4">
        <v>9</v>
      </c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6"/>
      <c r="ED33" s="144">
        <v>10</v>
      </c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4">
        <v>11</v>
      </c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6"/>
      <c r="FL33" s="145">
        <v>12</v>
      </c>
      <c r="FM33" s="145"/>
      <c r="FN33" s="145"/>
      <c r="FO33" s="145"/>
      <c r="FP33" s="145"/>
      <c r="FQ33" s="145"/>
      <c r="FR33" s="145"/>
      <c r="FS33" s="145"/>
      <c r="FT33" s="145"/>
      <c r="FU33" s="145"/>
      <c r="FV33" s="145"/>
      <c r="FW33" s="145"/>
      <c r="FX33" s="145"/>
      <c r="FY33" s="145"/>
      <c r="FZ33" s="145"/>
      <c r="GA33" s="145"/>
      <c r="GB33" s="145"/>
      <c r="GC33" s="145"/>
      <c r="GD33" s="145"/>
      <c r="GE33" s="146"/>
    </row>
    <row r="34" spans="1:187" ht="23.25" customHeight="1">
      <c r="A34" s="144">
        <v>1</v>
      </c>
      <c r="B34" s="145"/>
      <c r="C34" s="145"/>
      <c r="D34" s="145"/>
      <c r="E34" s="146"/>
      <c r="F34" s="167" t="s">
        <v>216</v>
      </c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44">
        <v>131</v>
      </c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44"/>
      <c r="BE34" s="165"/>
      <c r="BF34" s="165"/>
      <c r="BG34" s="165"/>
      <c r="BH34" s="165"/>
      <c r="BI34" s="165"/>
      <c r="BJ34" s="165"/>
      <c r="BK34" s="165"/>
      <c r="BL34" s="165"/>
      <c r="BM34" s="166"/>
      <c r="BN34" s="144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65"/>
      <c r="CB34" s="165"/>
      <c r="CC34" s="166"/>
      <c r="CD34" s="144">
        <v>114</v>
      </c>
      <c r="CE34" s="165"/>
      <c r="CF34" s="165"/>
      <c r="CG34" s="165"/>
      <c r="CH34" s="165"/>
      <c r="CI34" s="165"/>
      <c r="CJ34" s="165"/>
      <c r="CK34" s="165"/>
      <c r="CL34" s="165"/>
      <c r="CM34" s="165"/>
      <c r="CN34" s="165"/>
      <c r="CO34" s="165"/>
      <c r="CP34" s="165"/>
      <c r="CQ34" s="162">
        <v>407</v>
      </c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3">
        <f>CD34*CQ34*248*0.72115090472</f>
        <v>8298069.999945243</v>
      </c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4"/>
      <c r="DN34" s="179">
        <v>7489464.84</v>
      </c>
      <c r="DO34" s="179"/>
      <c r="DP34" s="179"/>
      <c r="DQ34" s="179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  <c r="EB34" s="179"/>
      <c r="EC34" s="179"/>
      <c r="ED34" s="179">
        <f>DB34-DN34</f>
        <v>808605.159945243</v>
      </c>
      <c r="EE34" s="188"/>
      <c r="EF34" s="188"/>
      <c r="EG34" s="188"/>
      <c r="EH34" s="188"/>
      <c r="EI34" s="188"/>
      <c r="EJ34" s="188"/>
      <c r="EK34" s="188"/>
      <c r="EL34" s="188"/>
      <c r="EM34" s="188"/>
      <c r="EN34" s="188"/>
      <c r="EO34" s="188"/>
      <c r="EP34" s="188"/>
      <c r="EQ34" s="188"/>
      <c r="ER34" s="188"/>
      <c r="ES34" s="188"/>
      <c r="ET34" s="188"/>
      <c r="EU34" s="188"/>
      <c r="EV34" s="204">
        <f>ED34/DN34*100</f>
        <v>10.796567942032599</v>
      </c>
      <c r="EW34" s="205"/>
      <c r="EX34" s="205"/>
      <c r="EY34" s="205"/>
      <c r="EZ34" s="205"/>
      <c r="FA34" s="205"/>
      <c r="FB34" s="205"/>
      <c r="FC34" s="205"/>
      <c r="FD34" s="205"/>
      <c r="FE34" s="205"/>
      <c r="FF34" s="205"/>
      <c r="FG34" s="205"/>
      <c r="FH34" s="205"/>
      <c r="FI34" s="205"/>
      <c r="FJ34" s="205"/>
      <c r="FK34" s="206"/>
      <c r="FL34" s="150"/>
      <c r="FM34" s="151"/>
      <c r="FN34" s="151"/>
      <c r="FO34" s="151"/>
      <c r="FP34" s="151"/>
      <c r="FQ34" s="151"/>
      <c r="FR34" s="151"/>
      <c r="FS34" s="151"/>
      <c r="FT34" s="151"/>
      <c r="FU34" s="151"/>
      <c r="FV34" s="151"/>
      <c r="FW34" s="151"/>
      <c r="FX34" s="151"/>
      <c r="FY34" s="151"/>
      <c r="FZ34" s="151"/>
      <c r="GA34" s="151"/>
      <c r="GB34" s="151"/>
      <c r="GC34" s="151"/>
      <c r="GD34" s="151"/>
      <c r="GE34" s="152"/>
    </row>
    <row r="35" spans="1:187" ht="36.75" customHeight="1">
      <c r="A35" s="162">
        <v>2</v>
      </c>
      <c r="B35" s="162"/>
      <c r="C35" s="162"/>
      <c r="D35" s="162"/>
      <c r="E35" s="162"/>
      <c r="F35" s="167" t="s">
        <v>275</v>
      </c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44">
        <v>135</v>
      </c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44"/>
      <c r="BE35" s="165"/>
      <c r="BF35" s="165"/>
      <c r="BG35" s="165"/>
      <c r="BH35" s="165"/>
      <c r="BI35" s="165"/>
      <c r="BJ35" s="165"/>
      <c r="BK35" s="165"/>
      <c r="BL35" s="165"/>
      <c r="BM35" s="166"/>
      <c r="BN35" s="144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6"/>
      <c r="CD35" s="144">
        <f>DB35/CQ35</f>
        <v>178.05999999999997</v>
      </c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6"/>
      <c r="CQ35" s="162">
        <v>6</v>
      </c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3">
        <v>1068.36</v>
      </c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44">
        <v>353.7</v>
      </c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79">
        <f>DB35-DN35</f>
        <v>714.6599999999999</v>
      </c>
      <c r="EE35" s="165"/>
      <c r="EF35" s="165"/>
      <c r="EG35" s="165"/>
      <c r="EH35" s="165"/>
      <c r="EI35" s="165"/>
      <c r="EJ35" s="165"/>
      <c r="EK35" s="165"/>
      <c r="EL35" s="165"/>
      <c r="EM35" s="165"/>
      <c r="EN35" s="165"/>
      <c r="EO35" s="165"/>
      <c r="EP35" s="165"/>
      <c r="EQ35" s="165"/>
      <c r="ER35" s="165"/>
      <c r="ES35" s="165"/>
      <c r="ET35" s="165"/>
      <c r="EU35" s="165"/>
      <c r="EV35" s="147">
        <f>ED35/DN35*100%</f>
        <v>2.020525869380831</v>
      </c>
      <c r="EW35" s="148"/>
      <c r="EX35" s="148"/>
      <c r="EY35" s="148"/>
      <c r="EZ35" s="148"/>
      <c r="FA35" s="148"/>
      <c r="FB35" s="148"/>
      <c r="FC35" s="148"/>
      <c r="FD35" s="148"/>
      <c r="FE35" s="148"/>
      <c r="FF35" s="148"/>
      <c r="FG35" s="148"/>
      <c r="FH35" s="148"/>
      <c r="FI35" s="148"/>
      <c r="FJ35" s="148"/>
      <c r="FK35" s="149"/>
      <c r="FL35" s="153" t="s">
        <v>271</v>
      </c>
      <c r="FM35" s="154"/>
      <c r="FN35" s="154"/>
      <c r="FO35" s="154"/>
      <c r="FP35" s="154"/>
      <c r="FQ35" s="154"/>
      <c r="FR35" s="154"/>
      <c r="FS35" s="154"/>
      <c r="FT35" s="154"/>
      <c r="FU35" s="154"/>
      <c r="FV35" s="154"/>
      <c r="FW35" s="154"/>
      <c r="FX35" s="154"/>
      <c r="FY35" s="154"/>
      <c r="FZ35" s="154"/>
      <c r="GA35" s="154"/>
      <c r="GB35" s="154"/>
      <c r="GC35" s="154"/>
      <c r="GD35" s="154"/>
      <c r="GE35" s="155"/>
    </row>
    <row r="36" spans="1:187" ht="39.75" customHeight="1">
      <c r="A36" s="144">
        <v>5</v>
      </c>
      <c r="B36" s="145"/>
      <c r="C36" s="145"/>
      <c r="D36" s="145"/>
      <c r="E36" s="146"/>
      <c r="F36" s="167" t="s">
        <v>313</v>
      </c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9"/>
      <c r="AR36" s="144">
        <v>135</v>
      </c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6"/>
      <c r="BD36" s="144"/>
      <c r="BE36" s="145"/>
      <c r="BF36" s="145"/>
      <c r="BG36" s="145"/>
      <c r="BH36" s="145"/>
      <c r="BI36" s="145"/>
      <c r="BJ36" s="145"/>
      <c r="BK36" s="145"/>
      <c r="BL36" s="145"/>
      <c r="BM36" s="146"/>
      <c r="BN36" s="144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6"/>
      <c r="CD36" s="144">
        <f>DB36/CQ36</f>
        <v>547.1999999999999</v>
      </c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6"/>
      <c r="CQ36" s="144">
        <v>12</v>
      </c>
      <c r="CR36" s="145"/>
      <c r="CS36" s="145"/>
      <c r="CT36" s="145"/>
      <c r="CU36" s="145"/>
      <c r="CV36" s="145"/>
      <c r="CW36" s="145"/>
      <c r="CX36" s="145"/>
      <c r="CY36" s="145"/>
      <c r="CZ36" s="145"/>
      <c r="DA36" s="146"/>
      <c r="DB36" s="163">
        <v>6566.4</v>
      </c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4"/>
      <c r="DN36" s="144">
        <v>3726.88</v>
      </c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6"/>
      <c r="ED36" s="144">
        <v>3726.88</v>
      </c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6"/>
      <c r="EV36" s="147">
        <f>ED36/DN36*100%</f>
        <v>1</v>
      </c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9"/>
      <c r="FL36" s="159"/>
      <c r="FM36" s="160"/>
      <c r="FN36" s="160"/>
      <c r="FO36" s="160"/>
      <c r="FP36" s="160"/>
      <c r="FQ36" s="160"/>
      <c r="FR36" s="160"/>
      <c r="FS36" s="160"/>
      <c r="FT36" s="160"/>
      <c r="FU36" s="160"/>
      <c r="FV36" s="160"/>
      <c r="FW36" s="160"/>
      <c r="FX36" s="160"/>
      <c r="FY36" s="160"/>
      <c r="FZ36" s="160"/>
      <c r="GA36" s="160"/>
      <c r="GB36" s="160"/>
      <c r="GC36" s="160"/>
      <c r="GD36" s="160"/>
      <c r="GE36" s="161"/>
    </row>
    <row r="37" spans="1:187" ht="39.75" customHeight="1">
      <c r="A37" s="144">
        <v>6</v>
      </c>
      <c r="B37" s="145"/>
      <c r="C37" s="145"/>
      <c r="D37" s="145"/>
      <c r="E37" s="146"/>
      <c r="F37" s="167" t="s">
        <v>314</v>
      </c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9"/>
      <c r="AR37" s="144">
        <v>135</v>
      </c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6"/>
      <c r="BD37" s="144"/>
      <c r="BE37" s="145"/>
      <c r="BF37" s="145"/>
      <c r="BG37" s="145"/>
      <c r="BH37" s="145"/>
      <c r="BI37" s="145"/>
      <c r="BJ37" s="145"/>
      <c r="BK37" s="145"/>
      <c r="BL37" s="145"/>
      <c r="BM37" s="146"/>
      <c r="BN37" s="144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6"/>
      <c r="CD37" s="144">
        <v>55.2</v>
      </c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6"/>
      <c r="CQ37" s="144">
        <v>1</v>
      </c>
      <c r="CR37" s="145"/>
      <c r="CS37" s="145"/>
      <c r="CT37" s="145"/>
      <c r="CU37" s="145"/>
      <c r="CV37" s="145"/>
      <c r="CW37" s="145"/>
      <c r="CX37" s="145"/>
      <c r="CY37" s="145"/>
      <c r="CZ37" s="145"/>
      <c r="DA37" s="146"/>
      <c r="DB37" s="163">
        <f>CD37*CQ37</f>
        <v>55.2</v>
      </c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4"/>
      <c r="DN37" s="144">
        <v>2919.3</v>
      </c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6"/>
      <c r="ED37" s="144">
        <v>276</v>
      </c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6"/>
      <c r="EV37" s="147">
        <f>ED37/DN37*100%</f>
        <v>0.09454321241393485</v>
      </c>
      <c r="EW37" s="148"/>
      <c r="EX37" s="148"/>
      <c r="EY37" s="148"/>
      <c r="EZ37" s="148"/>
      <c r="FA37" s="148"/>
      <c r="FB37" s="148"/>
      <c r="FC37" s="148"/>
      <c r="FD37" s="148"/>
      <c r="FE37" s="148"/>
      <c r="FF37" s="148"/>
      <c r="FG37" s="148"/>
      <c r="FH37" s="148"/>
      <c r="FI37" s="148"/>
      <c r="FJ37" s="148"/>
      <c r="FK37" s="149"/>
      <c r="FL37" s="150" t="s">
        <v>271</v>
      </c>
      <c r="FM37" s="151"/>
      <c r="FN37" s="151"/>
      <c r="FO37" s="151"/>
      <c r="FP37" s="151"/>
      <c r="FQ37" s="151"/>
      <c r="FR37" s="151"/>
      <c r="FS37" s="151"/>
      <c r="FT37" s="151"/>
      <c r="FU37" s="151"/>
      <c r="FV37" s="151"/>
      <c r="FW37" s="151"/>
      <c r="FX37" s="151"/>
      <c r="FY37" s="151"/>
      <c r="FZ37" s="151"/>
      <c r="GA37" s="151"/>
      <c r="GB37" s="151"/>
      <c r="GC37" s="151"/>
      <c r="GD37" s="151"/>
      <c r="GE37" s="152"/>
    </row>
    <row r="38" spans="1:187" ht="39.75" customHeight="1">
      <c r="A38" s="144">
        <v>7</v>
      </c>
      <c r="B38" s="145"/>
      <c r="C38" s="145"/>
      <c r="D38" s="145"/>
      <c r="E38" s="146"/>
      <c r="F38" s="167" t="s">
        <v>276</v>
      </c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9"/>
      <c r="AR38" s="144">
        <v>135</v>
      </c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6"/>
      <c r="BD38" s="144"/>
      <c r="BE38" s="145"/>
      <c r="BF38" s="145"/>
      <c r="BG38" s="145"/>
      <c r="BH38" s="145"/>
      <c r="BI38" s="145"/>
      <c r="BJ38" s="145"/>
      <c r="BK38" s="145"/>
      <c r="BL38" s="145"/>
      <c r="BM38" s="146"/>
      <c r="BN38" s="144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6"/>
      <c r="CD38" s="144">
        <v>71.64</v>
      </c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6"/>
      <c r="CQ38" s="144">
        <v>3</v>
      </c>
      <c r="CR38" s="145"/>
      <c r="CS38" s="145"/>
      <c r="CT38" s="145"/>
      <c r="CU38" s="145"/>
      <c r="CV38" s="145"/>
      <c r="CW38" s="145"/>
      <c r="CX38" s="145"/>
      <c r="CY38" s="145"/>
      <c r="CZ38" s="145"/>
      <c r="DA38" s="146"/>
      <c r="DB38" s="163">
        <f>CD38*CQ38</f>
        <v>214.92000000000002</v>
      </c>
      <c r="DC38" s="163"/>
      <c r="DD38" s="163"/>
      <c r="DE38" s="163"/>
      <c r="DF38" s="163"/>
      <c r="DG38" s="163"/>
      <c r="DH38" s="163"/>
      <c r="DI38" s="163"/>
      <c r="DJ38" s="163"/>
      <c r="DK38" s="163"/>
      <c r="DL38" s="163"/>
      <c r="DM38" s="164"/>
      <c r="DN38" s="144">
        <v>590.94</v>
      </c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6"/>
      <c r="ED38" s="144">
        <v>214.92</v>
      </c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6"/>
      <c r="EV38" s="147">
        <f>ED38/DN38*100%</f>
        <v>0.3636917453548583</v>
      </c>
      <c r="EW38" s="148"/>
      <c r="EX38" s="148"/>
      <c r="EY38" s="148"/>
      <c r="EZ38" s="148"/>
      <c r="FA38" s="148"/>
      <c r="FB38" s="148"/>
      <c r="FC38" s="148"/>
      <c r="FD38" s="148"/>
      <c r="FE38" s="148"/>
      <c r="FF38" s="148"/>
      <c r="FG38" s="148"/>
      <c r="FH38" s="148"/>
      <c r="FI38" s="148"/>
      <c r="FJ38" s="148"/>
      <c r="FK38" s="149"/>
      <c r="FL38" s="150" t="s">
        <v>271</v>
      </c>
      <c r="FM38" s="151"/>
      <c r="FN38" s="151"/>
      <c r="FO38" s="151"/>
      <c r="FP38" s="151"/>
      <c r="FQ38" s="151"/>
      <c r="FR38" s="151"/>
      <c r="FS38" s="151"/>
      <c r="FT38" s="151"/>
      <c r="FU38" s="151"/>
      <c r="FV38" s="151"/>
      <c r="FW38" s="151"/>
      <c r="FX38" s="151"/>
      <c r="FY38" s="151"/>
      <c r="FZ38" s="151"/>
      <c r="GA38" s="151"/>
      <c r="GB38" s="151"/>
      <c r="GC38" s="151"/>
      <c r="GD38" s="151"/>
      <c r="GE38" s="152"/>
    </row>
    <row r="39" spans="1:187" ht="12.75" customHeight="1">
      <c r="A39" s="144" t="s">
        <v>17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5"/>
      <c r="AR39" s="144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44"/>
      <c r="BE39" s="165"/>
      <c r="BF39" s="165"/>
      <c r="BG39" s="165"/>
      <c r="BH39" s="165"/>
      <c r="BI39" s="165"/>
      <c r="BJ39" s="165"/>
      <c r="BK39" s="165"/>
      <c r="BL39" s="165"/>
      <c r="BM39" s="166"/>
      <c r="BN39" s="144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65"/>
      <c r="CB39" s="165"/>
      <c r="CC39" s="166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3">
        <f>SUM(DB34:DM38)</f>
        <v>8305974.879945244</v>
      </c>
      <c r="DC39" s="163"/>
      <c r="DD39" s="163"/>
      <c r="DE39" s="163"/>
      <c r="DF39" s="163"/>
      <c r="DG39" s="163"/>
      <c r="DH39" s="163"/>
      <c r="DI39" s="163"/>
      <c r="DJ39" s="163"/>
      <c r="DK39" s="163"/>
      <c r="DL39" s="163"/>
      <c r="DM39" s="163"/>
      <c r="DN39" s="179">
        <f>SUM(DN34:EC38)</f>
        <v>7497055.66</v>
      </c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79"/>
      <c r="EM39" s="179"/>
      <c r="EN39" s="179"/>
      <c r="EO39" s="179"/>
      <c r="EP39" s="179"/>
      <c r="EQ39" s="179"/>
      <c r="ER39" s="179"/>
      <c r="ES39" s="179"/>
      <c r="ET39" s="179"/>
      <c r="EU39" s="179"/>
      <c r="EV39" s="150"/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50"/>
      <c r="FH39" s="150"/>
      <c r="FI39" s="150"/>
      <c r="FJ39" s="150"/>
      <c r="FK39" s="150"/>
      <c r="FL39" s="151"/>
      <c r="FM39" s="151"/>
      <c r="FN39" s="151"/>
      <c r="FO39" s="151"/>
      <c r="FP39" s="151"/>
      <c r="FQ39" s="151"/>
      <c r="FR39" s="151"/>
      <c r="FS39" s="151"/>
      <c r="FT39" s="151"/>
      <c r="FU39" s="151"/>
      <c r="FV39" s="151"/>
      <c r="FW39" s="151"/>
      <c r="FX39" s="151"/>
      <c r="FY39" s="151"/>
      <c r="FZ39" s="151"/>
      <c r="GA39" s="151"/>
      <c r="GB39" s="151"/>
      <c r="GC39" s="151"/>
      <c r="GD39" s="151"/>
      <c r="GE39" s="151"/>
    </row>
    <row r="40" spans="1:187" ht="15.75" customHeight="1">
      <c r="A40" s="222" t="s">
        <v>153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3"/>
      <c r="DF40" s="223"/>
      <c r="DG40" s="223"/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223"/>
      <c r="DW40" s="223"/>
      <c r="DX40" s="223"/>
      <c r="DY40" s="223"/>
      <c r="DZ40" s="223"/>
      <c r="EA40" s="223"/>
      <c r="EB40" s="223"/>
      <c r="EC40" s="223"/>
      <c r="ED40" s="223"/>
      <c r="EE40" s="223"/>
      <c r="EF40" s="223"/>
      <c r="EG40" s="223"/>
      <c r="EH40" s="223"/>
      <c r="EI40" s="223"/>
      <c r="EJ40" s="223"/>
      <c r="EK40" s="223"/>
      <c r="EL40" s="223"/>
      <c r="EM40" s="223"/>
      <c r="EN40" s="223"/>
      <c r="EO40" s="223"/>
      <c r="EP40" s="223"/>
      <c r="EQ40" s="223"/>
      <c r="ER40" s="223"/>
      <c r="ES40" s="223"/>
      <c r="ET40" s="223"/>
      <c r="EU40" s="223"/>
      <c r="EV40" s="223"/>
      <c r="EW40" s="223"/>
      <c r="EX40" s="223"/>
      <c r="EY40" s="223"/>
      <c r="EZ40" s="223"/>
      <c r="FA40" s="223"/>
      <c r="FB40" s="223"/>
      <c r="FC40" s="223"/>
      <c r="FD40" s="223"/>
      <c r="FE40" s="223"/>
      <c r="FF40" s="223"/>
      <c r="FG40" s="223"/>
      <c r="FH40" s="223"/>
      <c r="FI40" s="223"/>
      <c r="FJ40" s="223"/>
      <c r="FK40" s="223"/>
      <c r="FL40" s="223"/>
      <c r="FM40" s="223"/>
      <c r="FN40" s="223"/>
      <c r="FO40" s="223"/>
      <c r="FP40" s="223"/>
      <c r="FQ40" s="223"/>
      <c r="FR40" s="223"/>
      <c r="FS40" s="223"/>
      <c r="FT40" s="223"/>
      <c r="FU40" s="223"/>
      <c r="FV40" s="223"/>
      <c r="FW40" s="223"/>
      <c r="FX40" s="223"/>
      <c r="FY40" s="223"/>
      <c r="FZ40" s="223"/>
      <c r="GA40" s="223"/>
      <c r="GB40" s="223"/>
      <c r="GC40" s="223"/>
      <c r="GD40" s="223"/>
      <c r="GE40" s="223"/>
    </row>
    <row r="41" spans="1:187" ht="11.25" hidden="1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7"/>
      <c r="DH41" s="207"/>
      <c r="DI41" s="207"/>
      <c r="DJ41" s="207"/>
      <c r="DK41" s="207"/>
      <c r="DL41" s="207"/>
      <c r="DM41" s="207"/>
      <c r="DN41" s="207"/>
      <c r="DO41" s="207"/>
      <c r="DP41" s="207"/>
      <c r="DQ41" s="207"/>
      <c r="DR41" s="207"/>
      <c r="DS41" s="207"/>
      <c r="DT41" s="207"/>
      <c r="DU41" s="207"/>
      <c r="DV41" s="207"/>
      <c r="DW41" s="207"/>
      <c r="DX41" s="207"/>
      <c r="DY41" s="207"/>
      <c r="DZ41" s="207"/>
      <c r="EA41" s="207"/>
      <c r="EB41" s="207"/>
      <c r="EC41" s="207"/>
      <c r="ED41" s="207"/>
      <c r="EE41" s="207"/>
      <c r="EF41" s="207"/>
      <c r="EG41" s="207"/>
      <c r="EH41" s="207"/>
      <c r="EI41" s="207"/>
      <c r="EJ41" s="207"/>
      <c r="EK41" s="207"/>
      <c r="EL41" s="207"/>
      <c r="EM41" s="207"/>
      <c r="EN41" s="207"/>
      <c r="EO41" s="207"/>
      <c r="EP41" s="207"/>
      <c r="EQ41" s="207"/>
      <c r="ER41" s="207"/>
      <c r="ES41" s="207"/>
      <c r="ET41" s="207"/>
      <c r="EU41" s="207"/>
      <c r="EV41" s="207"/>
      <c r="EW41" s="207"/>
      <c r="EX41" s="207"/>
      <c r="EY41" s="207"/>
      <c r="EZ41" s="207"/>
      <c r="FA41" s="207"/>
      <c r="FB41" s="207"/>
      <c r="FC41" s="207"/>
      <c r="FD41" s="207"/>
      <c r="FE41" s="207"/>
      <c r="FF41" s="207"/>
      <c r="FG41" s="207"/>
      <c r="FH41" s="207"/>
      <c r="FI41" s="207"/>
      <c r="FJ41" s="207"/>
      <c r="FK41" s="207"/>
      <c r="FL41" s="207"/>
      <c r="FM41" s="207"/>
      <c r="FN41" s="207"/>
      <c r="FO41" s="207"/>
      <c r="FP41" s="207"/>
      <c r="FQ41" s="207"/>
      <c r="FR41" s="207"/>
      <c r="FS41" s="207"/>
      <c r="FT41" s="207"/>
      <c r="FU41" s="207"/>
      <c r="FV41" s="207"/>
      <c r="FW41" s="207"/>
      <c r="FX41" s="207"/>
      <c r="FY41" s="207"/>
      <c r="FZ41" s="207"/>
      <c r="GA41" s="207"/>
      <c r="GB41" s="207"/>
      <c r="GC41" s="207"/>
      <c r="GD41" s="207"/>
      <c r="GE41" s="207"/>
    </row>
    <row r="42" spans="1:187" ht="14.25" customHeight="1" hidden="1">
      <c r="A42" s="197" t="s">
        <v>166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/>
      <c r="DZ42" s="197"/>
      <c r="EA42" s="197"/>
      <c r="EB42" s="197"/>
      <c r="EC42" s="197"/>
      <c r="ED42" s="197"/>
      <c r="EE42" s="197"/>
      <c r="EF42" s="197"/>
      <c r="EG42" s="197"/>
      <c r="EH42" s="197"/>
      <c r="EI42" s="197"/>
      <c r="EJ42" s="197"/>
      <c r="EK42" s="197"/>
      <c r="EL42" s="197"/>
      <c r="EM42" s="197"/>
      <c r="EN42" s="197"/>
      <c r="EO42" s="197"/>
      <c r="EP42" s="197"/>
      <c r="EQ42" s="197"/>
      <c r="ER42" s="197"/>
      <c r="ES42" s="197"/>
      <c r="ET42" s="197"/>
      <c r="EU42" s="197"/>
      <c r="EV42" s="197"/>
      <c r="EW42" s="197"/>
      <c r="EX42" s="197"/>
      <c r="EY42" s="197"/>
      <c r="EZ42" s="197"/>
      <c r="FA42" s="197"/>
      <c r="FB42" s="197"/>
      <c r="FC42" s="197"/>
      <c r="FD42" s="197"/>
      <c r="FE42" s="197"/>
      <c r="FF42" s="197"/>
      <c r="FG42" s="197"/>
      <c r="FH42" s="197"/>
      <c r="FI42" s="197"/>
      <c r="FJ42" s="197"/>
      <c r="FK42" s="197"/>
      <c r="FL42" s="197"/>
      <c r="FM42" s="197"/>
      <c r="FN42" s="197"/>
      <c r="FO42" s="197"/>
      <c r="FP42" s="197"/>
      <c r="FQ42" s="197"/>
      <c r="FR42" s="197"/>
      <c r="FS42" s="197"/>
      <c r="FT42" s="197"/>
      <c r="FU42" s="197"/>
      <c r="FV42" s="197"/>
      <c r="FW42" s="197"/>
      <c r="FX42" s="197"/>
      <c r="FY42" s="197"/>
      <c r="FZ42" s="197"/>
      <c r="GA42" s="197"/>
      <c r="GB42" s="197"/>
      <c r="GC42" s="197"/>
      <c r="GD42" s="197"/>
      <c r="GE42" s="197"/>
    </row>
    <row r="43" spans="1:187" ht="12.75" customHeight="1" hidden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</row>
    <row r="44" spans="1:187" ht="21" customHeight="1" hidden="1">
      <c r="A44" s="162" t="s">
        <v>120</v>
      </c>
      <c r="B44" s="162"/>
      <c r="C44" s="162"/>
      <c r="D44" s="162"/>
      <c r="E44" s="162"/>
      <c r="F44" s="162" t="s">
        <v>35</v>
      </c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44" t="s">
        <v>169</v>
      </c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 t="s">
        <v>123</v>
      </c>
      <c r="ET44" s="145"/>
      <c r="EU44" s="145"/>
      <c r="EV44" s="145"/>
      <c r="EW44" s="145"/>
      <c r="EX44" s="145"/>
      <c r="EY44" s="145"/>
      <c r="EZ44" s="145"/>
      <c r="FA44" s="145"/>
      <c r="FB44" s="145"/>
      <c r="FC44" s="145"/>
      <c r="FD44" s="145"/>
      <c r="FE44" s="145"/>
      <c r="FF44" s="145"/>
      <c r="FG44" s="145"/>
      <c r="FH44" s="145"/>
      <c r="FI44" s="145"/>
      <c r="FJ44" s="145"/>
      <c r="FK44" s="145"/>
      <c r="FL44" s="145"/>
      <c r="FM44" s="145"/>
      <c r="FN44" s="145"/>
      <c r="FO44" s="145"/>
      <c r="FP44" s="145"/>
      <c r="FQ44" s="145"/>
      <c r="FR44" s="145"/>
      <c r="FS44" s="145"/>
      <c r="FT44" s="145"/>
      <c r="FU44" s="145"/>
      <c r="FV44" s="145"/>
      <c r="FW44" s="145"/>
      <c r="FX44" s="145"/>
      <c r="FY44" s="145"/>
      <c r="FZ44" s="145"/>
      <c r="GA44" s="145"/>
      <c r="GB44" s="145"/>
      <c r="GC44" s="145"/>
      <c r="GD44" s="145"/>
      <c r="GE44" s="146"/>
    </row>
    <row r="45" spans="1:187" ht="12.75" hidden="1">
      <c r="A45" s="162">
        <v>1</v>
      </c>
      <c r="B45" s="162"/>
      <c r="C45" s="162"/>
      <c r="D45" s="162"/>
      <c r="E45" s="162"/>
      <c r="F45" s="162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1"/>
      <c r="CN45" s="201"/>
      <c r="CO45" s="201"/>
      <c r="CP45" s="201"/>
      <c r="CQ45" s="201"/>
      <c r="CR45" s="201"/>
      <c r="CS45" s="201"/>
      <c r="CT45" s="201"/>
      <c r="CU45" s="201"/>
      <c r="CV45" s="201"/>
      <c r="CW45" s="201"/>
      <c r="CX45" s="201"/>
      <c r="CY45" s="201"/>
      <c r="CZ45" s="201"/>
      <c r="DA45" s="201"/>
      <c r="DB45" s="201"/>
      <c r="DC45" s="201"/>
      <c r="DD45" s="201"/>
      <c r="DE45" s="201"/>
      <c r="DF45" s="201"/>
      <c r="DG45" s="201"/>
      <c r="DH45" s="201"/>
      <c r="DI45" s="201"/>
      <c r="DJ45" s="201"/>
      <c r="DK45" s="201"/>
      <c r="DL45" s="201"/>
      <c r="DM45" s="201"/>
      <c r="DN45" s="201"/>
      <c r="DO45" s="201"/>
      <c r="DP45" s="201"/>
      <c r="DQ45" s="201"/>
      <c r="DR45" s="201"/>
      <c r="DS45" s="201"/>
      <c r="DT45" s="201"/>
      <c r="DU45" s="201"/>
      <c r="DV45" s="201"/>
      <c r="DW45" s="144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  <c r="EI45" s="165"/>
      <c r="EJ45" s="165"/>
      <c r="EK45" s="165"/>
      <c r="EL45" s="165"/>
      <c r="EM45" s="165"/>
      <c r="EN45" s="165"/>
      <c r="EO45" s="165"/>
      <c r="EP45" s="165"/>
      <c r="EQ45" s="165"/>
      <c r="ER45" s="166"/>
      <c r="ES45" s="144"/>
      <c r="ET45" s="145"/>
      <c r="EU45" s="145"/>
      <c r="EV45" s="145"/>
      <c r="EW45" s="145"/>
      <c r="EX45" s="145"/>
      <c r="EY45" s="145"/>
      <c r="EZ45" s="145"/>
      <c r="FA45" s="145"/>
      <c r="FB45" s="145"/>
      <c r="FC45" s="145"/>
      <c r="FD45" s="145"/>
      <c r="FE45" s="145"/>
      <c r="FF45" s="145"/>
      <c r="FG45" s="145"/>
      <c r="FH45" s="145"/>
      <c r="FI45" s="145"/>
      <c r="FJ45" s="145"/>
      <c r="FK45" s="145"/>
      <c r="FL45" s="145"/>
      <c r="FM45" s="145"/>
      <c r="FN45" s="145"/>
      <c r="FO45" s="145"/>
      <c r="FP45" s="145"/>
      <c r="FQ45" s="145"/>
      <c r="FR45" s="145"/>
      <c r="FS45" s="145"/>
      <c r="FT45" s="145"/>
      <c r="FU45" s="145"/>
      <c r="FV45" s="145"/>
      <c r="FW45" s="145"/>
      <c r="FX45" s="145"/>
      <c r="FY45" s="145"/>
      <c r="FZ45" s="145"/>
      <c r="GA45" s="145"/>
      <c r="GB45" s="145"/>
      <c r="GC45" s="145"/>
      <c r="GD45" s="145"/>
      <c r="GE45" s="146"/>
    </row>
    <row r="46" spans="1:187" ht="12.75" hidden="1">
      <c r="A46" s="162">
        <v>2</v>
      </c>
      <c r="B46" s="162"/>
      <c r="C46" s="162"/>
      <c r="D46" s="162"/>
      <c r="E46" s="162"/>
      <c r="F46" s="33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27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5"/>
      <c r="ES46" s="144"/>
      <c r="ET46" s="145"/>
      <c r="EU46" s="145"/>
      <c r="EV46" s="145"/>
      <c r="EW46" s="145"/>
      <c r="EX46" s="145"/>
      <c r="EY46" s="145"/>
      <c r="EZ46" s="145"/>
      <c r="FA46" s="145"/>
      <c r="FB46" s="145"/>
      <c r="FC46" s="145"/>
      <c r="FD46" s="145"/>
      <c r="FE46" s="145"/>
      <c r="FF46" s="145"/>
      <c r="FG46" s="145"/>
      <c r="FH46" s="145"/>
      <c r="FI46" s="145"/>
      <c r="FJ46" s="145"/>
      <c r="FK46" s="145"/>
      <c r="FL46" s="145"/>
      <c r="FM46" s="145"/>
      <c r="FN46" s="145"/>
      <c r="FO46" s="145"/>
      <c r="FP46" s="145"/>
      <c r="FQ46" s="145"/>
      <c r="FR46" s="145"/>
      <c r="FS46" s="145"/>
      <c r="FT46" s="145"/>
      <c r="FU46" s="145"/>
      <c r="FV46" s="145"/>
      <c r="FW46" s="145"/>
      <c r="FX46" s="145"/>
      <c r="FY46" s="145"/>
      <c r="FZ46" s="145"/>
      <c r="GA46" s="145"/>
      <c r="GB46" s="145"/>
      <c r="GC46" s="145"/>
      <c r="GD46" s="145"/>
      <c r="GE46" s="146"/>
    </row>
    <row r="47" spans="1:187" ht="11.25" customHeight="1" hidden="1">
      <c r="A47" s="28" t="s">
        <v>17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30"/>
      <c r="ES47" s="144"/>
      <c r="ET47" s="145"/>
      <c r="EU47" s="145"/>
      <c r="EV47" s="145"/>
      <c r="EW47" s="145"/>
      <c r="EX47" s="145"/>
      <c r="EY47" s="145"/>
      <c r="EZ47" s="145"/>
      <c r="FA47" s="145"/>
      <c r="FB47" s="145"/>
      <c r="FC47" s="145"/>
      <c r="FD47" s="145"/>
      <c r="FE47" s="145"/>
      <c r="FF47" s="145"/>
      <c r="FG47" s="145"/>
      <c r="FH47" s="145"/>
      <c r="FI47" s="145"/>
      <c r="FJ47" s="145"/>
      <c r="FK47" s="145"/>
      <c r="FL47" s="145"/>
      <c r="FM47" s="145"/>
      <c r="FN47" s="145"/>
      <c r="FO47" s="145"/>
      <c r="FP47" s="145"/>
      <c r="FQ47" s="145"/>
      <c r="FR47" s="145"/>
      <c r="FS47" s="145"/>
      <c r="FT47" s="145"/>
      <c r="FU47" s="145"/>
      <c r="FV47" s="145"/>
      <c r="FW47" s="145"/>
      <c r="FX47" s="145"/>
      <c r="FY47" s="145"/>
      <c r="FZ47" s="145"/>
      <c r="GA47" s="145"/>
      <c r="GB47" s="145"/>
      <c r="GC47" s="145"/>
      <c r="GD47" s="145"/>
      <c r="GE47" s="146"/>
    </row>
    <row r="48" spans="1:187" ht="13.5" customHeight="1" hidden="1">
      <c r="A48" s="192" t="s">
        <v>158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3"/>
      <c r="DI48" s="193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3"/>
      <c r="DX48" s="193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3"/>
      <c r="EM48" s="193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3"/>
      <c r="FB48" s="193"/>
      <c r="FC48" s="193"/>
      <c r="FD48" s="193"/>
      <c r="FE48" s="193"/>
      <c r="FF48" s="193"/>
      <c r="FG48" s="193"/>
      <c r="FH48" s="193"/>
      <c r="FI48" s="193"/>
      <c r="FJ48" s="193"/>
      <c r="FK48" s="193"/>
      <c r="FL48" s="193"/>
      <c r="FM48" s="193"/>
      <c r="FN48" s="193"/>
      <c r="FO48" s="193"/>
      <c r="FP48" s="193"/>
      <c r="FQ48" s="193"/>
      <c r="FR48" s="193"/>
      <c r="FS48" s="193"/>
      <c r="FT48" s="193"/>
      <c r="FU48" s="193"/>
      <c r="FV48" s="193"/>
      <c r="FW48" s="193"/>
      <c r="FX48" s="193"/>
      <c r="FY48" s="193"/>
      <c r="FZ48" s="193"/>
      <c r="GA48" s="193"/>
      <c r="GB48" s="193"/>
      <c r="GC48" s="193"/>
      <c r="GD48" s="193"/>
      <c r="GE48" s="193"/>
    </row>
    <row r="49" spans="1:187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</row>
    <row r="50" spans="1:187" ht="11.25" customHeight="1">
      <c r="A50" s="230" t="s">
        <v>159</v>
      </c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K50" s="230"/>
      <c r="CL50" s="230"/>
      <c r="CM50" s="230"/>
      <c r="CN50" s="230"/>
      <c r="CO50" s="230"/>
      <c r="CP50" s="230"/>
      <c r="CQ50" s="230"/>
      <c r="CR50" s="230"/>
      <c r="CS50" s="230"/>
      <c r="CT50" s="230"/>
      <c r="CU50" s="230"/>
      <c r="CV50" s="230"/>
      <c r="CW50" s="230"/>
      <c r="CX50" s="230"/>
      <c r="CY50" s="230"/>
      <c r="CZ50" s="230"/>
      <c r="DA50" s="230"/>
      <c r="DB50" s="230"/>
      <c r="DC50" s="230"/>
      <c r="DD50" s="230"/>
      <c r="DE50" s="230"/>
      <c r="DF50" s="230"/>
      <c r="DG50" s="230"/>
      <c r="DH50" s="230"/>
      <c r="DI50" s="230"/>
      <c r="DJ50" s="230"/>
      <c r="DK50" s="230"/>
      <c r="DL50" s="230"/>
      <c r="DM50" s="230"/>
      <c r="DN50" s="230"/>
      <c r="DO50" s="230"/>
      <c r="DP50" s="230"/>
      <c r="DQ50" s="230"/>
      <c r="DR50" s="230"/>
      <c r="DS50" s="230"/>
      <c r="DT50" s="230"/>
      <c r="DU50" s="230"/>
      <c r="DV50" s="230"/>
      <c r="DW50" s="230"/>
      <c r="DX50" s="230"/>
      <c r="DY50" s="230"/>
      <c r="DZ50" s="230"/>
      <c r="EA50" s="230"/>
      <c r="EB50" s="230"/>
      <c r="EC50" s="230"/>
      <c r="ED50" s="230"/>
      <c r="EE50" s="230"/>
      <c r="EF50" s="230"/>
      <c r="EG50" s="230"/>
      <c r="EH50" s="230"/>
      <c r="EI50" s="230"/>
      <c r="EJ50" s="230"/>
      <c r="EK50" s="230"/>
      <c r="EL50" s="230"/>
      <c r="EM50" s="230"/>
      <c r="EN50" s="230"/>
      <c r="EO50" s="230"/>
      <c r="EP50" s="230"/>
      <c r="EQ50" s="230"/>
      <c r="ER50" s="230"/>
      <c r="ES50" s="230"/>
      <c r="ET50" s="230"/>
      <c r="EU50" s="230"/>
      <c r="EV50" s="230"/>
      <c r="EW50" s="230"/>
      <c r="EX50" s="230"/>
      <c r="EY50" s="230"/>
      <c r="EZ50" s="230"/>
      <c r="FA50" s="230"/>
      <c r="FB50" s="230"/>
      <c r="FC50" s="230"/>
      <c r="FD50" s="230"/>
      <c r="FE50" s="230"/>
      <c r="FF50" s="230"/>
      <c r="FG50" s="230"/>
      <c r="FH50" s="230"/>
      <c r="FI50" s="230"/>
      <c r="FJ50" s="230"/>
      <c r="FK50" s="230"/>
      <c r="FL50" s="230"/>
      <c r="FM50" s="230"/>
      <c r="FN50" s="230"/>
      <c r="FO50" s="230"/>
      <c r="FP50" s="230"/>
      <c r="FQ50" s="230"/>
      <c r="FR50" s="230"/>
      <c r="FS50" s="230"/>
      <c r="FT50" s="230"/>
      <c r="FU50" s="230"/>
      <c r="FV50" s="230"/>
      <c r="FW50" s="230"/>
      <c r="FX50" s="230"/>
      <c r="FY50" s="230"/>
      <c r="FZ50" s="230"/>
      <c r="GA50" s="230"/>
      <c r="GB50" s="230"/>
      <c r="GC50" s="230"/>
      <c r="GD50" s="230"/>
      <c r="GE50" s="230"/>
    </row>
    <row r="51" spans="1:187" ht="11.25" customHeight="1">
      <c r="A51" s="191" t="s">
        <v>126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</row>
    <row r="52" spans="1:187" ht="5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</row>
    <row r="53" spans="1:187" ht="23.25" customHeight="1">
      <c r="A53" s="162" t="s">
        <v>120</v>
      </c>
      <c r="B53" s="162"/>
      <c r="C53" s="162"/>
      <c r="D53" s="162"/>
      <c r="E53" s="162"/>
      <c r="F53" s="144" t="s">
        <v>35</v>
      </c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45"/>
      <c r="DI53" s="145"/>
      <c r="DJ53" s="145"/>
      <c r="DK53" s="145"/>
      <c r="DL53" s="145"/>
      <c r="DM53" s="145"/>
      <c r="DN53" s="145"/>
      <c r="DO53" s="145"/>
      <c r="DP53" s="145"/>
      <c r="DQ53" s="145"/>
      <c r="DR53" s="145"/>
      <c r="DS53" s="145"/>
      <c r="DT53" s="145"/>
      <c r="DU53" s="145"/>
      <c r="DV53" s="145"/>
      <c r="DW53" s="145"/>
      <c r="DX53" s="145"/>
      <c r="DY53" s="145"/>
      <c r="DZ53" s="145"/>
      <c r="EA53" s="145"/>
      <c r="EB53" s="145"/>
      <c r="EC53" s="145"/>
      <c r="ED53" s="145"/>
      <c r="EE53" s="145"/>
      <c r="EF53" s="145"/>
      <c r="EG53" s="145"/>
      <c r="EH53" s="145"/>
      <c r="EI53" s="145"/>
      <c r="EJ53" s="145"/>
      <c r="EK53" s="145"/>
      <c r="EL53" s="145"/>
      <c r="EM53" s="145"/>
      <c r="EN53" s="145"/>
      <c r="EO53" s="145"/>
      <c r="EP53" s="145"/>
      <c r="EQ53" s="145"/>
      <c r="ER53" s="146"/>
      <c r="ES53" s="144" t="s">
        <v>123</v>
      </c>
      <c r="ET53" s="145"/>
      <c r="EU53" s="145"/>
      <c r="EV53" s="145"/>
      <c r="EW53" s="145"/>
      <c r="EX53" s="145"/>
      <c r="EY53" s="145"/>
      <c r="EZ53" s="145"/>
      <c r="FA53" s="145"/>
      <c r="FB53" s="145"/>
      <c r="FC53" s="145"/>
      <c r="FD53" s="145"/>
      <c r="FE53" s="145"/>
      <c r="FF53" s="145"/>
      <c r="FG53" s="145"/>
      <c r="FH53" s="145"/>
      <c r="FI53" s="145"/>
      <c r="FJ53" s="145"/>
      <c r="FK53" s="145"/>
      <c r="FL53" s="145"/>
      <c r="FM53" s="145"/>
      <c r="FN53" s="145"/>
      <c r="FO53" s="145"/>
      <c r="FP53" s="145"/>
      <c r="FQ53" s="145"/>
      <c r="FR53" s="145"/>
      <c r="FS53" s="145"/>
      <c r="FT53" s="145"/>
      <c r="FU53" s="145"/>
      <c r="FV53" s="145"/>
      <c r="FW53" s="145"/>
      <c r="FX53" s="145"/>
      <c r="FY53" s="145"/>
      <c r="FZ53" s="145"/>
      <c r="GA53" s="145"/>
      <c r="GB53" s="145"/>
      <c r="GC53" s="145"/>
      <c r="GD53" s="145"/>
      <c r="GE53" s="146"/>
    </row>
    <row r="54" spans="1:187" ht="11.25">
      <c r="A54" s="162">
        <v>1</v>
      </c>
      <c r="B54" s="162"/>
      <c r="C54" s="162"/>
      <c r="D54" s="162"/>
      <c r="E54" s="162"/>
      <c r="F54" s="167" t="s">
        <v>217</v>
      </c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79"/>
      <c r="ET54" s="179"/>
      <c r="EU54" s="179"/>
      <c r="EV54" s="179"/>
      <c r="EW54" s="179"/>
      <c r="EX54" s="179"/>
      <c r="EY54" s="179"/>
      <c r="EZ54" s="179"/>
      <c r="FA54" s="179"/>
      <c r="FB54" s="179"/>
      <c r="FC54" s="179"/>
      <c r="FD54" s="179"/>
      <c r="FE54" s="179"/>
      <c r="FF54" s="179"/>
      <c r="FG54" s="179"/>
      <c r="FH54" s="179"/>
      <c r="FI54" s="179"/>
      <c r="FJ54" s="179"/>
      <c r="FK54" s="179"/>
      <c r="FL54" s="179"/>
      <c r="FM54" s="179"/>
      <c r="FN54" s="179"/>
      <c r="FO54" s="179"/>
      <c r="FP54" s="179"/>
      <c r="FQ54" s="179"/>
      <c r="FR54" s="179"/>
      <c r="FS54" s="179"/>
      <c r="FT54" s="179"/>
      <c r="FU54" s="179"/>
      <c r="FV54" s="179"/>
      <c r="FW54" s="179"/>
      <c r="FX54" s="179"/>
      <c r="FY54" s="179"/>
      <c r="FZ54" s="179"/>
      <c r="GA54" s="179"/>
      <c r="GB54" s="179"/>
      <c r="GC54" s="179"/>
      <c r="GD54" s="179"/>
      <c r="GE54" s="229"/>
    </row>
    <row r="55" spans="1:187" ht="11.25">
      <c r="A55" s="162">
        <v>2</v>
      </c>
      <c r="B55" s="162"/>
      <c r="C55" s="162"/>
      <c r="D55" s="162"/>
      <c r="E55" s="162"/>
      <c r="F55" s="144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5"/>
      <c r="DS55" s="145"/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5"/>
      <c r="EH55" s="145"/>
      <c r="EI55" s="145"/>
      <c r="EJ55" s="145"/>
      <c r="EK55" s="145"/>
      <c r="EL55" s="145"/>
      <c r="EM55" s="145"/>
      <c r="EN55" s="145"/>
      <c r="EO55" s="145"/>
      <c r="EP55" s="145"/>
      <c r="EQ55" s="145"/>
      <c r="ER55" s="146"/>
      <c r="ES55" s="179"/>
      <c r="ET55" s="179"/>
      <c r="EU55" s="179"/>
      <c r="EV55" s="179"/>
      <c r="EW55" s="179"/>
      <c r="EX55" s="179"/>
      <c r="EY55" s="179"/>
      <c r="EZ55" s="179"/>
      <c r="FA55" s="179"/>
      <c r="FB55" s="179"/>
      <c r="FC55" s="179"/>
      <c r="FD55" s="179"/>
      <c r="FE55" s="179"/>
      <c r="FF55" s="179"/>
      <c r="FG55" s="179"/>
      <c r="FH55" s="179"/>
      <c r="FI55" s="179"/>
      <c r="FJ55" s="179"/>
      <c r="FK55" s="179"/>
      <c r="FL55" s="179"/>
      <c r="FM55" s="179"/>
      <c r="FN55" s="179"/>
      <c r="FO55" s="179"/>
      <c r="FP55" s="179"/>
      <c r="FQ55" s="179"/>
      <c r="FR55" s="179"/>
      <c r="FS55" s="179"/>
      <c r="FT55" s="179"/>
      <c r="FU55" s="179"/>
      <c r="FV55" s="179"/>
      <c r="FW55" s="179"/>
      <c r="FX55" s="179"/>
      <c r="FY55" s="179"/>
      <c r="FZ55" s="179"/>
      <c r="GA55" s="179"/>
      <c r="GB55" s="179"/>
      <c r="GC55" s="179"/>
      <c r="GD55" s="179"/>
      <c r="GE55" s="229"/>
    </row>
    <row r="56" spans="1:187" ht="11.25" customHeight="1">
      <c r="A56" s="167" t="s">
        <v>17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79">
        <f>ES54</f>
        <v>0</v>
      </c>
      <c r="ET56" s="179"/>
      <c r="EU56" s="179"/>
      <c r="EV56" s="179"/>
      <c r="EW56" s="179"/>
      <c r="EX56" s="179"/>
      <c r="EY56" s="179"/>
      <c r="EZ56" s="179"/>
      <c r="FA56" s="179"/>
      <c r="FB56" s="179"/>
      <c r="FC56" s="179"/>
      <c r="FD56" s="179"/>
      <c r="FE56" s="179"/>
      <c r="FF56" s="179"/>
      <c r="FG56" s="179"/>
      <c r="FH56" s="179"/>
      <c r="FI56" s="179"/>
      <c r="FJ56" s="179"/>
      <c r="FK56" s="179"/>
      <c r="FL56" s="179"/>
      <c r="FM56" s="179"/>
      <c r="FN56" s="179"/>
      <c r="FO56" s="179"/>
      <c r="FP56" s="179"/>
      <c r="FQ56" s="179"/>
      <c r="FR56" s="179"/>
      <c r="FS56" s="179"/>
      <c r="FT56" s="179"/>
      <c r="FU56" s="179"/>
      <c r="FV56" s="179"/>
      <c r="FW56" s="179"/>
      <c r="FX56" s="179"/>
      <c r="FY56" s="179"/>
      <c r="FZ56" s="179"/>
      <c r="GA56" s="179"/>
      <c r="GB56" s="179"/>
      <c r="GC56" s="179"/>
      <c r="GD56" s="179"/>
      <c r="GE56" s="229"/>
    </row>
    <row r="57" spans="1:187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</row>
    <row r="58" spans="1:187" ht="11.25" customHeight="1" hidden="1">
      <c r="A58" s="191" t="s">
        <v>127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  <c r="DE58" s="191"/>
      <c r="DF58" s="191"/>
      <c r="DG58" s="191"/>
      <c r="DH58" s="191"/>
      <c r="DI58" s="191"/>
      <c r="DJ58" s="191"/>
      <c r="DK58" s="191"/>
      <c r="DL58" s="191"/>
      <c r="DM58" s="191"/>
      <c r="DN58" s="191"/>
      <c r="DO58" s="191"/>
      <c r="DP58" s="191"/>
      <c r="DQ58" s="191"/>
      <c r="DR58" s="191"/>
      <c r="DS58" s="191"/>
      <c r="DT58" s="191"/>
      <c r="DU58" s="191"/>
      <c r="DV58" s="191"/>
      <c r="DW58" s="191"/>
      <c r="DX58" s="191"/>
      <c r="DY58" s="191"/>
      <c r="DZ58" s="191"/>
      <c r="EA58" s="191"/>
      <c r="EB58" s="191"/>
      <c r="EC58" s="191"/>
      <c r="ED58" s="191"/>
      <c r="EE58" s="191"/>
      <c r="EF58" s="191"/>
      <c r="EG58" s="191"/>
      <c r="EH58" s="191"/>
      <c r="EI58" s="191"/>
      <c r="EJ58" s="191"/>
      <c r="EK58" s="191"/>
      <c r="EL58" s="191"/>
      <c r="EM58" s="191"/>
      <c r="EN58" s="191"/>
      <c r="EO58" s="191"/>
      <c r="EP58" s="191"/>
      <c r="EQ58" s="191"/>
      <c r="ER58" s="191"/>
      <c r="ES58" s="191"/>
      <c r="ET58" s="191"/>
      <c r="EU58" s="191"/>
      <c r="EV58" s="191"/>
      <c r="EW58" s="191"/>
      <c r="EX58" s="191"/>
      <c r="EY58" s="191"/>
      <c r="EZ58" s="191"/>
      <c r="FA58" s="191"/>
      <c r="FB58" s="191"/>
      <c r="FC58" s="191"/>
      <c r="FD58" s="191"/>
      <c r="FE58" s="191"/>
      <c r="FF58" s="191"/>
      <c r="FG58" s="191"/>
      <c r="FH58" s="191"/>
      <c r="FI58" s="191"/>
      <c r="FJ58" s="191"/>
      <c r="FK58" s="191"/>
      <c r="FL58" s="191"/>
      <c r="FM58" s="191"/>
      <c r="FN58" s="191"/>
      <c r="FO58" s="191"/>
      <c r="FP58" s="191"/>
      <c r="FQ58" s="191"/>
      <c r="FR58" s="191"/>
      <c r="FS58" s="191"/>
      <c r="FT58" s="191"/>
      <c r="FU58" s="191"/>
      <c r="FV58" s="191"/>
      <c r="FW58" s="191"/>
      <c r="FX58" s="191"/>
      <c r="FY58" s="191"/>
      <c r="FZ58" s="191"/>
      <c r="GA58" s="191"/>
      <c r="GB58" s="191"/>
      <c r="GC58" s="191"/>
      <c r="GD58" s="191"/>
      <c r="GE58" s="191"/>
    </row>
    <row r="59" spans="1:187" ht="7.5" customHeight="1" hidden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</row>
    <row r="60" spans="1:187" ht="26.25" customHeight="1" hidden="1">
      <c r="A60" s="144" t="s">
        <v>120</v>
      </c>
      <c r="B60" s="145"/>
      <c r="C60" s="145"/>
      <c r="D60" s="145"/>
      <c r="E60" s="146"/>
      <c r="F60" s="144" t="s">
        <v>35</v>
      </c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  <c r="EG60" s="145"/>
      <c r="EH60" s="145"/>
      <c r="EI60" s="145"/>
      <c r="EJ60" s="145"/>
      <c r="EK60" s="145"/>
      <c r="EL60" s="145"/>
      <c r="EM60" s="145"/>
      <c r="EN60" s="145"/>
      <c r="EO60" s="145"/>
      <c r="EP60" s="145"/>
      <c r="EQ60" s="145"/>
      <c r="ER60" s="146"/>
      <c r="ES60" s="144" t="s">
        <v>123</v>
      </c>
      <c r="ET60" s="145"/>
      <c r="EU60" s="145"/>
      <c r="EV60" s="145"/>
      <c r="EW60" s="145"/>
      <c r="EX60" s="145"/>
      <c r="EY60" s="145"/>
      <c r="EZ60" s="145"/>
      <c r="FA60" s="145"/>
      <c r="FB60" s="145"/>
      <c r="FC60" s="145"/>
      <c r="FD60" s="145"/>
      <c r="FE60" s="145"/>
      <c r="FF60" s="145"/>
      <c r="FG60" s="145"/>
      <c r="FH60" s="145"/>
      <c r="FI60" s="145"/>
      <c r="FJ60" s="145"/>
      <c r="FK60" s="145"/>
      <c r="FL60" s="145"/>
      <c r="FM60" s="145"/>
      <c r="FN60" s="145"/>
      <c r="FO60" s="145"/>
      <c r="FP60" s="145"/>
      <c r="FQ60" s="145"/>
      <c r="FR60" s="145"/>
      <c r="FS60" s="145"/>
      <c r="FT60" s="145"/>
      <c r="FU60" s="145"/>
      <c r="FV60" s="145"/>
      <c r="FW60" s="145"/>
      <c r="FX60" s="145"/>
      <c r="FY60" s="145"/>
      <c r="FZ60" s="145"/>
      <c r="GA60" s="145"/>
      <c r="GB60" s="145"/>
      <c r="GC60" s="145"/>
      <c r="GD60" s="145"/>
      <c r="GE60" s="146"/>
    </row>
    <row r="61" spans="1:187" ht="11.25" hidden="1">
      <c r="A61" s="144">
        <v>1</v>
      </c>
      <c r="B61" s="145"/>
      <c r="C61" s="145"/>
      <c r="D61" s="145"/>
      <c r="E61" s="146"/>
      <c r="F61" s="144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5"/>
      <c r="EI61" s="145"/>
      <c r="EJ61" s="145"/>
      <c r="EK61" s="145"/>
      <c r="EL61" s="145"/>
      <c r="EM61" s="145"/>
      <c r="EN61" s="145"/>
      <c r="EO61" s="145"/>
      <c r="EP61" s="145"/>
      <c r="EQ61" s="145"/>
      <c r="ER61" s="146"/>
      <c r="ES61" s="144"/>
      <c r="ET61" s="145"/>
      <c r="EU61" s="145"/>
      <c r="EV61" s="145"/>
      <c r="EW61" s="145"/>
      <c r="EX61" s="145"/>
      <c r="EY61" s="145"/>
      <c r="EZ61" s="145"/>
      <c r="FA61" s="145"/>
      <c r="FB61" s="145"/>
      <c r="FC61" s="145"/>
      <c r="FD61" s="145"/>
      <c r="FE61" s="145"/>
      <c r="FF61" s="145"/>
      <c r="FG61" s="145"/>
      <c r="FH61" s="145"/>
      <c r="FI61" s="145"/>
      <c r="FJ61" s="145"/>
      <c r="FK61" s="145"/>
      <c r="FL61" s="145"/>
      <c r="FM61" s="145"/>
      <c r="FN61" s="145"/>
      <c r="FO61" s="145"/>
      <c r="FP61" s="145"/>
      <c r="FQ61" s="145"/>
      <c r="FR61" s="145"/>
      <c r="FS61" s="145"/>
      <c r="FT61" s="145"/>
      <c r="FU61" s="145"/>
      <c r="FV61" s="145"/>
      <c r="FW61" s="145"/>
      <c r="FX61" s="145"/>
      <c r="FY61" s="145"/>
      <c r="FZ61" s="145"/>
      <c r="GA61" s="145"/>
      <c r="GB61" s="145"/>
      <c r="GC61" s="145"/>
      <c r="GD61" s="145"/>
      <c r="GE61" s="146"/>
    </row>
    <row r="62" spans="1:187" ht="11.25" hidden="1">
      <c r="A62" s="144">
        <v>2</v>
      </c>
      <c r="B62" s="145"/>
      <c r="C62" s="145"/>
      <c r="D62" s="145"/>
      <c r="E62" s="146"/>
      <c r="F62" s="144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5"/>
      <c r="DK62" s="145"/>
      <c r="DL62" s="145"/>
      <c r="DM62" s="145"/>
      <c r="DN62" s="145"/>
      <c r="DO62" s="145"/>
      <c r="DP62" s="145"/>
      <c r="DQ62" s="145"/>
      <c r="DR62" s="145"/>
      <c r="DS62" s="145"/>
      <c r="DT62" s="145"/>
      <c r="DU62" s="145"/>
      <c r="DV62" s="145"/>
      <c r="DW62" s="145"/>
      <c r="DX62" s="145"/>
      <c r="DY62" s="145"/>
      <c r="DZ62" s="145"/>
      <c r="EA62" s="145"/>
      <c r="EB62" s="145"/>
      <c r="EC62" s="145"/>
      <c r="ED62" s="145"/>
      <c r="EE62" s="145"/>
      <c r="EF62" s="145"/>
      <c r="EG62" s="145"/>
      <c r="EH62" s="145"/>
      <c r="EI62" s="145"/>
      <c r="EJ62" s="145"/>
      <c r="EK62" s="145"/>
      <c r="EL62" s="145"/>
      <c r="EM62" s="145"/>
      <c r="EN62" s="145"/>
      <c r="EO62" s="145"/>
      <c r="EP62" s="145"/>
      <c r="EQ62" s="145"/>
      <c r="ER62" s="146"/>
      <c r="ES62" s="144"/>
      <c r="ET62" s="145"/>
      <c r="EU62" s="145"/>
      <c r="EV62" s="145"/>
      <c r="EW62" s="145"/>
      <c r="EX62" s="145"/>
      <c r="EY62" s="145"/>
      <c r="EZ62" s="145"/>
      <c r="FA62" s="145"/>
      <c r="FB62" s="145"/>
      <c r="FC62" s="145"/>
      <c r="FD62" s="145"/>
      <c r="FE62" s="145"/>
      <c r="FF62" s="145"/>
      <c r="FG62" s="145"/>
      <c r="FH62" s="145"/>
      <c r="FI62" s="145"/>
      <c r="FJ62" s="145"/>
      <c r="FK62" s="145"/>
      <c r="FL62" s="145"/>
      <c r="FM62" s="145"/>
      <c r="FN62" s="145"/>
      <c r="FO62" s="145"/>
      <c r="FP62" s="145"/>
      <c r="FQ62" s="145"/>
      <c r="FR62" s="145"/>
      <c r="FS62" s="145"/>
      <c r="FT62" s="145"/>
      <c r="FU62" s="145"/>
      <c r="FV62" s="145"/>
      <c r="FW62" s="145"/>
      <c r="FX62" s="145"/>
      <c r="FY62" s="145"/>
      <c r="FZ62" s="145"/>
      <c r="GA62" s="145"/>
      <c r="GB62" s="145"/>
      <c r="GC62" s="145"/>
      <c r="GD62" s="145"/>
      <c r="GE62" s="146"/>
    </row>
    <row r="63" spans="1:187" ht="11.25" customHeight="1" hidden="1">
      <c r="A63" s="167" t="s">
        <v>17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  <c r="CW63" s="168"/>
      <c r="CX63" s="168"/>
      <c r="CY63" s="168"/>
      <c r="CZ63" s="168"/>
      <c r="DA63" s="168"/>
      <c r="DB63" s="168"/>
      <c r="DC63" s="168"/>
      <c r="DD63" s="168"/>
      <c r="DE63" s="168"/>
      <c r="DF63" s="168"/>
      <c r="DG63" s="168"/>
      <c r="DH63" s="168"/>
      <c r="DI63" s="168"/>
      <c r="DJ63" s="168"/>
      <c r="DK63" s="168"/>
      <c r="DL63" s="168"/>
      <c r="DM63" s="168"/>
      <c r="DN63" s="168"/>
      <c r="DO63" s="168"/>
      <c r="DP63" s="168"/>
      <c r="DQ63" s="168"/>
      <c r="DR63" s="168"/>
      <c r="DS63" s="168"/>
      <c r="DT63" s="168"/>
      <c r="DU63" s="168"/>
      <c r="DV63" s="168"/>
      <c r="DW63" s="168"/>
      <c r="DX63" s="168"/>
      <c r="DY63" s="168"/>
      <c r="DZ63" s="168"/>
      <c r="EA63" s="168"/>
      <c r="EB63" s="168"/>
      <c r="EC63" s="168"/>
      <c r="ED63" s="168"/>
      <c r="EE63" s="168"/>
      <c r="EF63" s="168"/>
      <c r="EG63" s="168"/>
      <c r="EH63" s="168"/>
      <c r="EI63" s="168"/>
      <c r="EJ63" s="168"/>
      <c r="EK63" s="168"/>
      <c r="EL63" s="168"/>
      <c r="EM63" s="168"/>
      <c r="EN63" s="168"/>
      <c r="EO63" s="168"/>
      <c r="EP63" s="168"/>
      <c r="EQ63" s="168"/>
      <c r="ER63" s="169"/>
      <c r="ES63" s="144"/>
      <c r="ET63" s="145"/>
      <c r="EU63" s="145"/>
      <c r="EV63" s="145"/>
      <c r="EW63" s="145"/>
      <c r="EX63" s="145"/>
      <c r="EY63" s="145"/>
      <c r="EZ63" s="145"/>
      <c r="FA63" s="145"/>
      <c r="FB63" s="145"/>
      <c r="FC63" s="145"/>
      <c r="FD63" s="145"/>
      <c r="FE63" s="145"/>
      <c r="FF63" s="145"/>
      <c r="FG63" s="145"/>
      <c r="FH63" s="145"/>
      <c r="FI63" s="145"/>
      <c r="FJ63" s="145"/>
      <c r="FK63" s="145"/>
      <c r="FL63" s="145"/>
      <c r="FM63" s="145"/>
      <c r="FN63" s="145"/>
      <c r="FO63" s="145"/>
      <c r="FP63" s="145"/>
      <c r="FQ63" s="145"/>
      <c r="FR63" s="145"/>
      <c r="FS63" s="145"/>
      <c r="FT63" s="145"/>
      <c r="FU63" s="145"/>
      <c r="FV63" s="145"/>
      <c r="FW63" s="145"/>
      <c r="FX63" s="145"/>
      <c r="FY63" s="145"/>
      <c r="FZ63" s="145"/>
      <c r="GA63" s="145"/>
      <c r="GB63" s="145"/>
      <c r="GC63" s="145"/>
      <c r="GD63" s="145"/>
      <c r="GE63" s="146"/>
    </row>
    <row r="64" spans="1:187" ht="11.25" hidden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</row>
    <row r="65" spans="1:187" ht="11.25" customHeight="1" hidden="1">
      <c r="A65" s="191" t="s">
        <v>128</v>
      </c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191"/>
      <c r="BQ65" s="191"/>
      <c r="BR65" s="191"/>
      <c r="BS65" s="191"/>
      <c r="BT65" s="191"/>
      <c r="BU65" s="191"/>
      <c r="BV65" s="191"/>
      <c r="BW65" s="191"/>
      <c r="BX65" s="191"/>
      <c r="BY65" s="191"/>
      <c r="BZ65" s="191"/>
      <c r="CA65" s="191"/>
      <c r="CB65" s="191"/>
      <c r="CC65" s="191"/>
      <c r="CD65" s="191"/>
      <c r="CE65" s="191"/>
      <c r="CF65" s="191"/>
      <c r="CG65" s="191"/>
      <c r="CH65" s="191"/>
      <c r="CI65" s="191"/>
      <c r="CJ65" s="191"/>
      <c r="CK65" s="191"/>
      <c r="CL65" s="191"/>
      <c r="CM65" s="191"/>
      <c r="CN65" s="191"/>
      <c r="CO65" s="191"/>
      <c r="CP65" s="191"/>
      <c r="CQ65" s="191"/>
      <c r="CR65" s="191"/>
      <c r="CS65" s="191"/>
      <c r="CT65" s="191"/>
      <c r="CU65" s="191"/>
      <c r="CV65" s="191"/>
      <c r="CW65" s="191"/>
      <c r="CX65" s="191"/>
      <c r="CY65" s="191"/>
      <c r="CZ65" s="191"/>
      <c r="DA65" s="191"/>
      <c r="DB65" s="191"/>
      <c r="DC65" s="191"/>
      <c r="DD65" s="191"/>
      <c r="DE65" s="191"/>
      <c r="DF65" s="191"/>
      <c r="DG65" s="191"/>
      <c r="DH65" s="191"/>
      <c r="DI65" s="191"/>
      <c r="DJ65" s="191"/>
      <c r="DK65" s="191"/>
      <c r="DL65" s="191"/>
      <c r="DM65" s="191"/>
      <c r="DN65" s="191"/>
      <c r="DO65" s="191"/>
      <c r="DP65" s="191"/>
      <c r="DQ65" s="191"/>
      <c r="DR65" s="191"/>
      <c r="DS65" s="191"/>
      <c r="DT65" s="191"/>
      <c r="DU65" s="191"/>
      <c r="DV65" s="191"/>
      <c r="DW65" s="191"/>
      <c r="DX65" s="191"/>
      <c r="DY65" s="191"/>
      <c r="DZ65" s="191"/>
      <c r="EA65" s="191"/>
      <c r="EB65" s="191"/>
      <c r="EC65" s="191"/>
      <c r="ED65" s="191"/>
      <c r="EE65" s="191"/>
      <c r="EF65" s="191"/>
      <c r="EG65" s="191"/>
      <c r="EH65" s="191"/>
      <c r="EI65" s="191"/>
      <c r="EJ65" s="191"/>
      <c r="EK65" s="191"/>
      <c r="EL65" s="191"/>
      <c r="EM65" s="191"/>
      <c r="EN65" s="191"/>
      <c r="EO65" s="191"/>
      <c r="EP65" s="191"/>
      <c r="EQ65" s="191"/>
      <c r="ER65" s="191"/>
      <c r="ES65" s="191"/>
      <c r="ET65" s="191"/>
      <c r="EU65" s="191"/>
      <c r="EV65" s="191"/>
      <c r="EW65" s="191"/>
      <c r="EX65" s="191"/>
      <c r="EY65" s="191"/>
      <c r="EZ65" s="191"/>
      <c r="FA65" s="191"/>
      <c r="FB65" s="191"/>
      <c r="FC65" s="191"/>
      <c r="FD65" s="191"/>
      <c r="FE65" s="191"/>
      <c r="FF65" s="191"/>
      <c r="FG65" s="191"/>
      <c r="FH65" s="191"/>
      <c r="FI65" s="191"/>
      <c r="FJ65" s="191"/>
      <c r="FK65" s="191"/>
      <c r="FL65" s="191"/>
      <c r="FM65" s="191"/>
      <c r="FN65" s="191"/>
      <c r="FO65" s="191"/>
      <c r="FP65" s="191"/>
      <c r="FQ65" s="191"/>
      <c r="FR65" s="191"/>
      <c r="FS65" s="191"/>
      <c r="FT65" s="191"/>
      <c r="FU65" s="191"/>
      <c r="FV65" s="191"/>
      <c r="FW65" s="191"/>
      <c r="FX65" s="191"/>
      <c r="FY65" s="191"/>
      <c r="FZ65" s="191"/>
      <c r="GA65" s="191"/>
      <c r="GB65" s="191"/>
      <c r="GC65" s="191"/>
      <c r="GD65" s="191"/>
      <c r="GE65" s="191"/>
    </row>
    <row r="66" spans="1:187" ht="4.5" customHeight="1" hidden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</row>
    <row r="67" spans="1:187" ht="21" customHeight="1" hidden="1">
      <c r="A67" s="144" t="s">
        <v>120</v>
      </c>
      <c r="B67" s="145"/>
      <c r="C67" s="145"/>
      <c r="D67" s="145"/>
      <c r="E67" s="146"/>
      <c r="F67" s="144" t="s">
        <v>35</v>
      </c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5"/>
      <c r="DS67" s="145"/>
      <c r="DT67" s="145"/>
      <c r="DU67" s="145"/>
      <c r="DV67" s="145"/>
      <c r="DW67" s="145"/>
      <c r="DX67" s="145"/>
      <c r="DY67" s="145"/>
      <c r="DZ67" s="145"/>
      <c r="EA67" s="145"/>
      <c r="EB67" s="145"/>
      <c r="EC67" s="145"/>
      <c r="ED67" s="145"/>
      <c r="EE67" s="145"/>
      <c r="EF67" s="145"/>
      <c r="EG67" s="145"/>
      <c r="EH67" s="145"/>
      <c r="EI67" s="145"/>
      <c r="EJ67" s="145"/>
      <c r="EK67" s="145"/>
      <c r="EL67" s="145"/>
      <c r="EM67" s="145"/>
      <c r="EN67" s="145"/>
      <c r="EO67" s="145"/>
      <c r="EP67" s="145"/>
      <c r="EQ67" s="145"/>
      <c r="ER67" s="146"/>
      <c r="ES67" s="144" t="s">
        <v>123</v>
      </c>
      <c r="ET67" s="145"/>
      <c r="EU67" s="145"/>
      <c r="EV67" s="145"/>
      <c r="EW67" s="145"/>
      <c r="EX67" s="145"/>
      <c r="EY67" s="145"/>
      <c r="EZ67" s="145"/>
      <c r="FA67" s="145"/>
      <c r="FB67" s="145"/>
      <c r="FC67" s="145"/>
      <c r="FD67" s="145"/>
      <c r="FE67" s="145"/>
      <c r="FF67" s="145"/>
      <c r="FG67" s="145"/>
      <c r="FH67" s="145"/>
      <c r="FI67" s="145"/>
      <c r="FJ67" s="145"/>
      <c r="FK67" s="145"/>
      <c r="FL67" s="145"/>
      <c r="FM67" s="145"/>
      <c r="FN67" s="145"/>
      <c r="FO67" s="145"/>
      <c r="FP67" s="145"/>
      <c r="FQ67" s="145"/>
      <c r="FR67" s="145"/>
      <c r="FS67" s="145"/>
      <c r="FT67" s="145"/>
      <c r="FU67" s="145"/>
      <c r="FV67" s="145"/>
      <c r="FW67" s="145"/>
      <c r="FX67" s="145"/>
      <c r="FY67" s="145"/>
      <c r="FZ67" s="145"/>
      <c r="GA67" s="145"/>
      <c r="GB67" s="145"/>
      <c r="GC67" s="145"/>
      <c r="GD67" s="145"/>
      <c r="GE67" s="146"/>
    </row>
    <row r="68" spans="1:187" ht="11.25" hidden="1">
      <c r="A68" s="144">
        <v>1</v>
      </c>
      <c r="B68" s="145"/>
      <c r="C68" s="145"/>
      <c r="D68" s="145"/>
      <c r="E68" s="146"/>
      <c r="F68" s="144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5"/>
      <c r="DV68" s="145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5"/>
      <c r="EI68" s="145"/>
      <c r="EJ68" s="145"/>
      <c r="EK68" s="145"/>
      <c r="EL68" s="145"/>
      <c r="EM68" s="145"/>
      <c r="EN68" s="145"/>
      <c r="EO68" s="145"/>
      <c r="EP68" s="145"/>
      <c r="EQ68" s="145"/>
      <c r="ER68" s="146"/>
      <c r="ES68" s="144"/>
      <c r="ET68" s="145"/>
      <c r="EU68" s="145"/>
      <c r="EV68" s="145"/>
      <c r="EW68" s="145"/>
      <c r="EX68" s="145"/>
      <c r="EY68" s="145"/>
      <c r="EZ68" s="145"/>
      <c r="FA68" s="145"/>
      <c r="FB68" s="145"/>
      <c r="FC68" s="145"/>
      <c r="FD68" s="145"/>
      <c r="FE68" s="145"/>
      <c r="FF68" s="145"/>
      <c r="FG68" s="145"/>
      <c r="FH68" s="145"/>
      <c r="FI68" s="145"/>
      <c r="FJ68" s="145"/>
      <c r="FK68" s="145"/>
      <c r="FL68" s="145"/>
      <c r="FM68" s="145"/>
      <c r="FN68" s="145"/>
      <c r="FO68" s="145"/>
      <c r="FP68" s="145"/>
      <c r="FQ68" s="145"/>
      <c r="FR68" s="145"/>
      <c r="FS68" s="145"/>
      <c r="FT68" s="145"/>
      <c r="FU68" s="145"/>
      <c r="FV68" s="145"/>
      <c r="FW68" s="145"/>
      <c r="FX68" s="145"/>
      <c r="FY68" s="145"/>
      <c r="FZ68" s="145"/>
      <c r="GA68" s="145"/>
      <c r="GB68" s="145"/>
      <c r="GC68" s="145"/>
      <c r="GD68" s="145"/>
      <c r="GE68" s="146"/>
    </row>
    <row r="69" spans="1:187" ht="11.25" hidden="1">
      <c r="A69" s="144">
        <v>2</v>
      </c>
      <c r="B69" s="145"/>
      <c r="C69" s="145"/>
      <c r="D69" s="145"/>
      <c r="E69" s="146"/>
      <c r="F69" s="144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5"/>
      <c r="DT69" s="145"/>
      <c r="DU69" s="145"/>
      <c r="DV69" s="145"/>
      <c r="DW69" s="145"/>
      <c r="DX69" s="145"/>
      <c r="DY69" s="145"/>
      <c r="DZ69" s="145"/>
      <c r="EA69" s="145"/>
      <c r="EB69" s="145"/>
      <c r="EC69" s="145"/>
      <c r="ED69" s="145"/>
      <c r="EE69" s="145"/>
      <c r="EF69" s="145"/>
      <c r="EG69" s="145"/>
      <c r="EH69" s="145"/>
      <c r="EI69" s="145"/>
      <c r="EJ69" s="145"/>
      <c r="EK69" s="145"/>
      <c r="EL69" s="145"/>
      <c r="EM69" s="145"/>
      <c r="EN69" s="145"/>
      <c r="EO69" s="145"/>
      <c r="EP69" s="145"/>
      <c r="EQ69" s="145"/>
      <c r="ER69" s="146"/>
      <c r="ES69" s="144"/>
      <c r="ET69" s="145"/>
      <c r="EU69" s="145"/>
      <c r="EV69" s="145"/>
      <c r="EW69" s="145"/>
      <c r="EX69" s="145"/>
      <c r="EY69" s="145"/>
      <c r="EZ69" s="145"/>
      <c r="FA69" s="145"/>
      <c r="FB69" s="145"/>
      <c r="FC69" s="145"/>
      <c r="FD69" s="145"/>
      <c r="FE69" s="145"/>
      <c r="FF69" s="145"/>
      <c r="FG69" s="145"/>
      <c r="FH69" s="145"/>
      <c r="FI69" s="145"/>
      <c r="FJ69" s="145"/>
      <c r="FK69" s="145"/>
      <c r="FL69" s="145"/>
      <c r="FM69" s="145"/>
      <c r="FN69" s="145"/>
      <c r="FO69" s="145"/>
      <c r="FP69" s="145"/>
      <c r="FQ69" s="145"/>
      <c r="FR69" s="145"/>
      <c r="FS69" s="145"/>
      <c r="FT69" s="145"/>
      <c r="FU69" s="145"/>
      <c r="FV69" s="145"/>
      <c r="FW69" s="145"/>
      <c r="FX69" s="145"/>
      <c r="FY69" s="145"/>
      <c r="FZ69" s="145"/>
      <c r="GA69" s="145"/>
      <c r="GB69" s="145"/>
      <c r="GC69" s="145"/>
      <c r="GD69" s="145"/>
      <c r="GE69" s="146"/>
    </row>
    <row r="70" spans="1:187" ht="11.25" customHeight="1" hidden="1">
      <c r="A70" s="167" t="s">
        <v>17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8"/>
      <c r="BU70" s="168"/>
      <c r="BV70" s="168"/>
      <c r="BW70" s="168"/>
      <c r="BX70" s="168"/>
      <c r="BY70" s="168"/>
      <c r="BZ70" s="168"/>
      <c r="CA70" s="168"/>
      <c r="CB70" s="168"/>
      <c r="CC70" s="168"/>
      <c r="CD70" s="168"/>
      <c r="CE70" s="168"/>
      <c r="CF70" s="168"/>
      <c r="CG70" s="168"/>
      <c r="CH70" s="168"/>
      <c r="CI70" s="168"/>
      <c r="CJ70" s="168"/>
      <c r="CK70" s="168"/>
      <c r="CL70" s="168"/>
      <c r="CM70" s="168"/>
      <c r="CN70" s="168"/>
      <c r="CO70" s="168"/>
      <c r="CP70" s="168"/>
      <c r="CQ70" s="168"/>
      <c r="CR70" s="168"/>
      <c r="CS70" s="168"/>
      <c r="CT70" s="168"/>
      <c r="CU70" s="168"/>
      <c r="CV70" s="168"/>
      <c r="CW70" s="168"/>
      <c r="CX70" s="168"/>
      <c r="CY70" s="168"/>
      <c r="CZ70" s="168"/>
      <c r="DA70" s="168"/>
      <c r="DB70" s="168"/>
      <c r="DC70" s="168"/>
      <c r="DD70" s="168"/>
      <c r="DE70" s="168"/>
      <c r="DF70" s="168"/>
      <c r="DG70" s="168"/>
      <c r="DH70" s="168"/>
      <c r="DI70" s="168"/>
      <c r="DJ70" s="168"/>
      <c r="DK70" s="168"/>
      <c r="DL70" s="168"/>
      <c r="DM70" s="168"/>
      <c r="DN70" s="168"/>
      <c r="DO70" s="168"/>
      <c r="DP70" s="168"/>
      <c r="DQ70" s="168"/>
      <c r="DR70" s="168"/>
      <c r="DS70" s="168"/>
      <c r="DT70" s="168"/>
      <c r="DU70" s="168"/>
      <c r="DV70" s="168"/>
      <c r="DW70" s="168"/>
      <c r="DX70" s="168"/>
      <c r="DY70" s="168"/>
      <c r="DZ70" s="168"/>
      <c r="EA70" s="168"/>
      <c r="EB70" s="168"/>
      <c r="EC70" s="168"/>
      <c r="ED70" s="168"/>
      <c r="EE70" s="168"/>
      <c r="EF70" s="168"/>
      <c r="EG70" s="168"/>
      <c r="EH70" s="168"/>
      <c r="EI70" s="168"/>
      <c r="EJ70" s="168"/>
      <c r="EK70" s="168"/>
      <c r="EL70" s="168"/>
      <c r="EM70" s="168"/>
      <c r="EN70" s="168"/>
      <c r="EO70" s="168"/>
      <c r="EP70" s="168"/>
      <c r="EQ70" s="168"/>
      <c r="ER70" s="169"/>
      <c r="ES70" s="144"/>
      <c r="ET70" s="145"/>
      <c r="EU70" s="145"/>
      <c r="EV70" s="145"/>
      <c r="EW70" s="145"/>
      <c r="EX70" s="145"/>
      <c r="EY70" s="145"/>
      <c r="EZ70" s="145"/>
      <c r="FA70" s="145"/>
      <c r="FB70" s="145"/>
      <c r="FC70" s="145"/>
      <c r="FD70" s="145"/>
      <c r="FE70" s="145"/>
      <c r="FF70" s="145"/>
      <c r="FG70" s="145"/>
      <c r="FH70" s="145"/>
      <c r="FI70" s="145"/>
      <c r="FJ70" s="145"/>
      <c r="FK70" s="145"/>
      <c r="FL70" s="145"/>
      <c r="FM70" s="145"/>
      <c r="FN70" s="145"/>
      <c r="FO70" s="145"/>
      <c r="FP70" s="145"/>
      <c r="FQ70" s="145"/>
      <c r="FR70" s="145"/>
      <c r="FS70" s="145"/>
      <c r="FT70" s="145"/>
      <c r="FU70" s="145"/>
      <c r="FV70" s="145"/>
      <c r="FW70" s="145"/>
      <c r="FX70" s="145"/>
      <c r="FY70" s="145"/>
      <c r="FZ70" s="145"/>
      <c r="GA70" s="145"/>
      <c r="GB70" s="145"/>
      <c r="GC70" s="145"/>
      <c r="GD70" s="145"/>
      <c r="GE70" s="146"/>
    </row>
    <row r="71" spans="1:187" ht="11.25" hidden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</row>
    <row r="72" spans="1:187" ht="11.25" customHeight="1" hidden="1">
      <c r="A72" s="191" t="s">
        <v>129</v>
      </c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191"/>
      <c r="BF72" s="191"/>
      <c r="BG72" s="191"/>
      <c r="BH72" s="191"/>
      <c r="BI72" s="191"/>
      <c r="BJ72" s="191"/>
      <c r="BK72" s="191"/>
      <c r="BL72" s="191"/>
      <c r="BM72" s="191"/>
      <c r="BN72" s="191"/>
      <c r="BO72" s="191"/>
      <c r="BP72" s="191"/>
      <c r="BQ72" s="191"/>
      <c r="BR72" s="191"/>
      <c r="BS72" s="191"/>
      <c r="BT72" s="191"/>
      <c r="BU72" s="191"/>
      <c r="BV72" s="191"/>
      <c r="BW72" s="191"/>
      <c r="BX72" s="191"/>
      <c r="BY72" s="191"/>
      <c r="BZ72" s="191"/>
      <c r="CA72" s="191"/>
      <c r="CB72" s="191"/>
      <c r="CC72" s="191"/>
      <c r="CD72" s="191"/>
      <c r="CE72" s="191"/>
      <c r="CF72" s="191"/>
      <c r="CG72" s="191"/>
      <c r="CH72" s="191"/>
      <c r="CI72" s="191"/>
      <c r="CJ72" s="191"/>
      <c r="CK72" s="191"/>
      <c r="CL72" s="191"/>
      <c r="CM72" s="191"/>
      <c r="CN72" s="191"/>
      <c r="CO72" s="191"/>
      <c r="CP72" s="191"/>
      <c r="CQ72" s="191"/>
      <c r="CR72" s="191"/>
      <c r="CS72" s="191"/>
      <c r="CT72" s="191"/>
      <c r="CU72" s="191"/>
      <c r="CV72" s="191"/>
      <c r="CW72" s="191"/>
      <c r="CX72" s="191"/>
      <c r="CY72" s="191"/>
      <c r="CZ72" s="191"/>
      <c r="DA72" s="191"/>
      <c r="DB72" s="191"/>
      <c r="DC72" s="191"/>
      <c r="DD72" s="191"/>
      <c r="DE72" s="191"/>
      <c r="DF72" s="191"/>
      <c r="DG72" s="191"/>
      <c r="DH72" s="191"/>
      <c r="DI72" s="191"/>
      <c r="DJ72" s="191"/>
      <c r="DK72" s="191"/>
      <c r="DL72" s="191"/>
      <c r="DM72" s="191"/>
      <c r="DN72" s="191"/>
      <c r="DO72" s="191"/>
      <c r="DP72" s="191"/>
      <c r="DQ72" s="191"/>
      <c r="DR72" s="191"/>
      <c r="DS72" s="191"/>
      <c r="DT72" s="191"/>
      <c r="DU72" s="191"/>
      <c r="DV72" s="191"/>
      <c r="DW72" s="191"/>
      <c r="DX72" s="191"/>
      <c r="DY72" s="191"/>
      <c r="DZ72" s="191"/>
      <c r="EA72" s="191"/>
      <c r="EB72" s="191"/>
      <c r="EC72" s="191"/>
      <c r="ED72" s="191"/>
      <c r="EE72" s="191"/>
      <c r="EF72" s="191"/>
      <c r="EG72" s="191"/>
      <c r="EH72" s="191"/>
      <c r="EI72" s="191"/>
      <c r="EJ72" s="191"/>
      <c r="EK72" s="191"/>
      <c r="EL72" s="191"/>
      <c r="EM72" s="191"/>
      <c r="EN72" s="191"/>
      <c r="EO72" s="191"/>
      <c r="EP72" s="191"/>
      <c r="EQ72" s="191"/>
      <c r="ER72" s="191"/>
      <c r="ES72" s="191"/>
      <c r="ET72" s="191"/>
      <c r="EU72" s="191"/>
      <c r="EV72" s="191"/>
      <c r="EW72" s="191"/>
      <c r="EX72" s="191"/>
      <c r="EY72" s="191"/>
      <c r="EZ72" s="191"/>
      <c r="FA72" s="191"/>
      <c r="FB72" s="191"/>
      <c r="FC72" s="191"/>
      <c r="FD72" s="191"/>
      <c r="FE72" s="191"/>
      <c r="FF72" s="191"/>
      <c r="FG72" s="191"/>
      <c r="FH72" s="191"/>
      <c r="FI72" s="191"/>
      <c r="FJ72" s="191"/>
      <c r="FK72" s="191"/>
      <c r="FL72" s="191"/>
      <c r="FM72" s="191"/>
      <c r="FN72" s="191"/>
      <c r="FO72" s="191"/>
      <c r="FP72" s="191"/>
      <c r="FQ72" s="191"/>
      <c r="FR72" s="191"/>
      <c r="FS72" s="191"/>
      <c r="FT72" s="191"/>
      <c r="FU72" s="191"/>
      <c r="FV72" s="191"/>
      <c r="FW72" s="191"/>
      <c r="FX72" s="191"/>
      <c r="FY72" s="191"/>
      <c r="FZ72" s="191"/>
      <c r="GA72" s="191"/>
      <c r="GB72" s="191"/>
      <c r="GC72" s="191"/>
      <c r="GD72" s="191"/>
      <c r="GE72" s="191"/>
    </row>
    <row r="73" spans="1:187" ht="6.75" customHeight="1" hidden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</row>
    <row r="74" spans="1:187" ht="22.5" customHeight="1" hidden="1">
      <c r="A74" s="144" t="s">
        <v>120</v>
      </c>
      <c r="B74" s="145"/>
      <c r="C74" s="145"/>
      <c r="D74" s="145"/>
      <c r="E74" s="146"/>
      <c r="F74" s="144" t="s">
        <v>35</v>
      </c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5"/>
      <c r="DI74" s="145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  <c r="DT74" s="145"/>
      <c r="DU74" s="145"/>
      <c r="DV74" s="145"/>
      <c r="DW74" s="145"/>
      <c r="DX74" s="145"/>
      <c r="DY74" s="145"/>
      <c r="DZ74" s="145"/>
      <c r="EA74" s="145"/>
      <c r="EB74" s="145"/>
      <c r="EC74" s="145"/>
      <c r="ED74" s="145"/>
      <c r="EE74" s="145"/>
      <c r="EF74" s="145"/>
      <c r="EG74" s="145"/>
      <c r="EH74" s="145"/>
      <c r="EI74" s="145"/>
      <c r="EJ74" s="145"/>
      <c r="EK74" s="145"/>
      <c r="EL74" s="145"/>
      <c r="EM74" s="145"/>
      <c r="EN74" s="145"/>
      <c r="EO74" s="145"/>
      <c r="EP74" s="145"/>
      <c r="EQ74" s="145"/>
      <c r="ER74" s="146"/>
      <c r="ES74" s="144" t="s">
        <v>123</v>
      </c>
      <c r="ET74" s="145"/>
      <c r="EU74" s="145"/>
      <c r="EV74" s="145"/>
      <c r="EW74" s="145"/>
      <c r="EX74" s="145"/>
      <c r="EY74" s="145"/>
      <c r="EZ74" s="145"/>
      <c r="FA74" s="145"/>
      <c r="FB74" s="145"/>
      <c r="FC74" s="145"/>
      <c r="FD74" s="145"/>
      <c r="FE74" s="145"/>
      <c r="FF74" s="145"/>
      <c r="FG74" s="145"/>
      <c r="FH74" s="145"/>
      <c r="FI74" s="145"/>
      <c r="FJ74" s="145"/>
      <c r="FK74" s="145"/>
      <c r="FL74" s="145"/>
      <c r="FM74" s="145"/>
      <c r="FN74" s="145"/>
      <c r="FO74" s="145"/>
      <c r="FP74" s="145"/>
      <c r="FQ74" s="145"/>
      <c r="FR74" s="145"/>
      <c r="FS74" s="145"/>
      <c r="FT74" s="145"/>
      <c r="FU74" s="145"/>
      <c r="FV74" s="145"/>
      <c r="FW74" s="145"/>
      <c r="FX74" s="145"/>
      <c r="FY74" s="145"/>
      <c r="FZ74" s="145"/>
      <c r="GA74" s="145"/>
      <c r="GB74" s="145"/>
      <c r="GC74" s="145"/>
      <c r="GD74" s="145"/>
      <c r="GE74" s="146"/>
    </row>
    <row r="75" spans="1:187" ht="11.25" hidden="1">
      <c r="A75" s="144">
        <v>1</v>
      </c>
      <c r="B75" s="145"/>
      <c r="C75" s="145"/>
      <c r="D75" s="145"/>
      <c r="E75" s="146"/>
      <c r="F75" s="167" t="s">
        <v>217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8"/>
      <c r="BU75" s="168"/>
      <c r="BV75" s="168"/>
      <c r="BW75" s="168"/>
      <c r="BX75" s="168"/>
      <c r="BY75" s="168"/>
      <c r="BZ75" s="168"/>
      <c r="CA75" s="168"/>
      <c r="CB75" s="168"/>
      <c r="CC75" s="168"/>
      <c r="CD75" s="168"/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8"/>
      <c r="DA75" s="168"/>
      <c r="DB75" s="168"/>
      <c r="DC75" s="168"/>
      <c r="DD75" s="168"/>
      <c r="DE75" s="168"/>
      <c r="DF75" s="168"/>
      <c r="DG75" s="168"/>
      <c r="DH75" s="168"/>
      <c r="DI75" s="168"/>
      <c r="DJ75" s="168"/>
      <c r="DK75" s="168"/>
      <c r="DL75" s="168"/>
      <c r="DM75" s="168"/>
      <c r="DN75" s="168"/>
      <c r="DO75" s="168"/>
      <c r="DP75" s="168"/>
      <c r="DQ75" s="168"/>
      <c r="DR75" s="168"/>
      <c r="DS75" s="168"/>
      <c r="DT75" s="168"/>
      <c r="DU75" s="168"/>
      <c r="DV75" s="168"/>
      <c r="DW75" s="168"/>
      <c r="DX75" s="168"/>
      <c r="DY75" s="168"/>
      <c r="DZ75" s="168"/>
      <c r="EA75" s="168"/>
      <c r="EB75" s="168"/>
      <c r="EC75" s="168"/>
      <c r="ED75" s="168"/>
      <c r="EE75" s="168"/>
      <c r="EF75" s="168"/>
      <c r="EG75" s="168"/>
      <c r="EH75" s="168"/>
      <c r="EI75" s="168"/>
      <c r="EJ75" s="168"/>
      <c r="EK75" s="168"/>
      <c r="EL75" s="168"/>
      <c r="EM75" s="168"/>
      <c r="EN75" s="168"/>
      <c r="EO75" s="168"/>
      <c r="EP75" s="168"/>
      <c r="EQ75" s="168"/>
      <c r="ER75" s="169"/>
      <c r="ES75" s="179"/>
      <c r="ET75" s="163"/>
      <c r="EU75" s="163"/>
      <c r="EV75" s="163"/>
      <c r="EW75" s="163"/>
      <c r="EX75" s="163"/>
      <c r="EY75" s="163"/>
      <c r="EZ75" s="163"/>
      <c r="FA75" s="163"/>
      <c r="FB75" s="163"/>
      <c r="FC75" s="163"/>
      <c r="FD75" s="163"/>
      <c r="FE75" s="163"/>
      <c r="FF75" s="163"/>
      <c r="FG75" s="163"/>
      <c r="FH75" s="163"/>
      <c r="FI75" s="163"/>
      <c r="FJ75" s="163"/>
      <c r="FK75" s="163"/>
      <c r="FL75" s="163"/>
      <c r="FM75" s="163"/>
      <c r="FN75" s="163"/>
      <c r="FO75" s="163"/>
      <c r="FP75" s="163"/>
      <c r="FQ75" s="163"/>
      <c r="FR75" s="163"/>
      <c r="FS75" s="163"/>
      <c r="FT75" s="163"/>
      <c r="FU75" s="163"/>
      <c r="FV75" s="163"/>
      <c r="FW75" s="163"/>
      <c r="FX75" s="163"/>
      <c r="FY75" s="163"/>
      <c r="FZ75" s="163"/>
      <c r="GA75" s="163"/>
      <c r="GB75" s="163"/>
      <c r="GC75" s="163"/>
      <c r="GD75" s="163"/>
      <c r="GE75" s="164"/>
    </row>
    <row r="76" spans="1:187" ht="11.25" hidden="1">
      <c r="A76" s="144">
        <v>2</v>
      </c>
      <c r="B76" s="145"/>
      <c r="C76" s="145"/>
      <c r="D76" s="145"/>
      <c r="E76" s="146"/>
      <c r="F76" s="144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5"/>
      <c r="CO76" s="145"/>
      <c r="CP76" s="145"/>
      <c r="CQ76" s="145"/>
      <c r="CR76" s="145"/>
      <c r="CS76" s="145"/>
      <c r="CT76" s="145"/>
      <c r="CU76" s="145"/>
      <c r="CV76" s="145"/>
      <c r="CW76" s="145"/>
      <c r="CX76" s="145"/>
      <c r="CY76" s="145"/>
      <c r="CZ76" s="145"/>
      <c r="DA76" s="145"/>
      <c r="DB76" s="145"/>
      <c r="DC76" s="145"/>
      <c r="DD76" s="145"/>
      <c r="DE76" s="145"/>
      <c r="DF76" s="145"/>
      <c r="DG76" s="145"/>
      <c r="DH76" s="145"/>
      <c r="DI76" s="145"/>
      <c r="DJ76" s="145"/>
      <c r="DK76" s="145"/>
      <c r="DL76" s="145"/>
      <c r="DM76" s="145"/>
      <c r="DN76" s="145"/>
      <c r="DO76" s="145"/>
      <c r="DP76" s="145"/>
      <c r="DQ76" s="145"/>
      <c r="DR76" s="145"/>
      <c r="DS76" s="145"/>
      <c r="DT76" s="145"/>
      <c r="DU76" s="145"/>
      <c r="DV76" s="145"/>
      <c r="DW76" s="145"/>
      <c r="DX76" s="145"/>
      <c r="DY76" s="145"/>
      <c r="DZ76" s="145"/>
      <c r="EA76" s="145"/>
      <c r="EB76" s="145"/>
      <c r="EC76" s="145"/>
      <c r="ED76" s="145"/>
      <c r="EE76" s="145"/>
      <c r="EF76" s="145"/>
      <c r="EG76" s="145"/>
      <c r="EH76" s="145"/>
      <c r="EI76" s="145"/>
      <c r="EJ76" s="145"/>
      <c r="EK76" s="145"/>
      <c r="EL76" s="145"/>
      <c r="EM76" s="145"/>
      <c r="EN76" s="145"/>
      <c r="EO76" s="145"/>
      <c r="EP76" s="145"/>
      <c r="EQ76" s="145"/>
      <c r="ER76" s="146"/>
      <c r="ES76" s="179"/>
      <c r="ET76" s="163"/>
      <c r="EU76" s="163"/>
      <c r="EV76" s="163"/>
      <c r="EW76" s="163"/>
      <c r="EX76" s="163"/>
      <c r="EY76" s="163"/>
      <c r="EZ76" s="163"/>
      <c r="FA76" s="163"/>
      <c r="FB76" s="163"/>
      <c r="FC76" s="163"/>
      <c r="FD76" s="163"/>
      <c r="FE76" s="163"/>
      <c r="FF76" s="163"/>
      <c r="FG76" s="163"/>
      <c r="FH76" s="163"/>
      <c r="FI76" s="163"/>
      <c r="FJ76" s="163"/>
      <c r="FK76" s="163"/>
      <c r="FL76" s="163"/>
      <c r="FM76" s="163"/>
      <c r="FN76" s="163"/>
      <c r="FO76" s="163"/>
      <c r="FP76" s="163"/>
      <c r="FQ76" s="163"/>
      <c r="FR76" s="163"/>
      <c r="FS76" s="163"/>
      <c r="FT76" s="163"/>
      <c r="FU76" s="163"/>
      <c r="FV76" s="163"/>
      <c r="FW76" s="163"/>
      <c r="FX76" s="163"/>
      <c r="FY76" s="163"/>
      <c r="FZ76" s="163"/>
      <c r="GA76" s="163"/>
      <c r="GB76" s="163"/>
      <c r="GC76" s="163"/>
      <c r="GD76" s="163"/>
      <c r="GE76" s="164"/>
    </row>
    <row r="77" spans="1:187" ht="11.25" customHeight="1" hidden="1">
      <c r="A77" s="167" t="s">
        <v>17</v>
      </c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168"/>
      <c r="CU77" s="168"/>
      <c r="CV77" s="168"/>
      <c r="CW77" s="168"/>
      <c r="CX77" s="168"/>
      <c r="CY77" s="168"/>
      <c r="CZ77" s="168"/>
      <c r="DA77" s="168"/>
      <c r="DB77" s="168"/>
      <c r="DC77" s="168"/>
      <c r="DD77" s="168"/>
      <c r="DE77" s="168"/>
      <c r="DF77" s="168"/>
      <c r="DG77" s="168"/>
      <c r="DH77" s="168"/>
      <c r="DI77" s="168"/>
      <c r="DJ77" s="168"/>
      <c r="DK77" s="168"/>
      <c r="DL77" s="168"/>
      <c r="DM77" s="168"/>
      <c r="DN77" s="168"/>
      <c r="DO77" s="168"/>
      <c r="DP77" s="168"/>
      <c r="DQ77" s="168"/>
      <c r="DR77" s="168"/>
      <c r="DS77" s="168"/>
      <c r="DT77" s="168"/>
      <c r="DU77" s="168"/>
      <c r="DV77" s="168"/>
      <c r="DW77" s="168"/>
      <c r="DX77" s="168"/>
      <c r="DY77" s="168"/>
      <c r="DZ77" s="168"/>
      <c r="EA77" s="168"/>
      <c r="EB77" s="168"/>
      <c r="EC77" s="168"/>
      <c r="ED77" s="168"/>
      <c r="EE77" s="168"/>
      <c r="EF77" s="168"/>
      <c r="EG77" s="168"/>
      <c r="EH77" s="168"/>
      <c r="EI77" s="168"/>
      <c r="EJ77" s="168"/>
      <c r="EK77" s="168"/>
      <c r="EL77" s="168"/>
      <c r="EM77" s="168"/>
      <c r="EN77" s="168"/>
      <c r="EO77" s="168"/>
      <c r="EP77" s="168"/>
      <c r="EQ77" s="168"/>
      <c r="ER77" s="169"/>
      <c r="ES77" s="179">
        <f>ES75</f>
        <v>0</v>
      </c>
      <c r="ET77" s="163"/>
      <c r="EU77" s="163"/>
      <c r="EV77" s="163"/>
      <c r="EW77" s="163"/>
      <c r="EX77" s="163"/>
      <c r="EY77" s="163"/>
      <c r="EZ77" s="163"/>
      <c r="FA77" s="163"/>
      <c r="FB77" s="163"/>
      <c r="FC77" s="163"/>
      <c r="FD77" s="163"/>
      <c r="FE77" s="163"/>
      <c r="FF77" s="163"/>
      <c r="FG77" s="163"/>
      <c r="FH77" s="163"/>
      <c r="FI77" s="163"/>
      <c r="FJ77" s="163"/>
      <c r="FK77" s="163"/>
      <c r="FL77" s="163"/>
      <c r="FM77" s="163"/>
      <c r="FN77" s="163"/>
      <c r="FO77" s="163"/>
      <c r="FP77" s="163"/>
      <c r="FQ77" s="163"/>
      <c r="FR77" s="163"/>
      <c r="FS77" s="163"/>
      <c r="FT77" s="163"/>
      <c r="FU77" s="163"/>
      <c r="FV77" s="163"/>
      <c r="FW77" s="163"/>
      <c r="FX77" s="163"/>
      <c r="FY77" s="163"/>
      <c r="FZ77" s="163"/>
      <c r="GA77" s="163"/>
      <c r="GB77" s="163"/>
      <c r="GC77" s="163"/>
      <c r="GD77" s="163"/>
      <c r="GE77" s="164"/>
    </row>
    <row r="78" ht="11.25" hidden="1"/>
    <row r="79" spans="1:187" ht="11.25" hidden="1">
      <c r="A79" s="196" t="s">
        <v>161</v>
      </c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196"/>
      <c r="AV79" s="196"/>
      <c r="AW79" s="196"/>
      <c r="AX79" s="196"/>
      <c r="AY79" s="196"/>
      <c r="AZ79" s="196"/>
      <c r="BA79" s="196"/>
      <c r="BB79" s="196"/>
      <c r="BC79" s="196"/>
      <c r="BD79" s="196"/>
      <c r="BE79" s="196"/>
      <c r="BF79" s="196"/>
      <c r="BG79" s="196"/>
      <c r="BH79" s="196"/>
      <c r="BI79" s="196"/>
      <c r="BJ79" s="196"/>
      <c r="BK79" s="196"/>
      <c r="BL79" s="196"/>
      <c r="BM79" s="196"/>
      <c r="BN79" s="196"/>
      <c r="BO79" s="196"/>
      <c r="BP79" s="196"/>
      <c r="BQ79" s="196"/>
      <c r="BR79" s="196"/>
      <c r="BS79" s="196"/>
      <c r="BT79" s="196"/>
      <c r="BU79" s="196"/>
      <c r="BV79" s="196"/>
      <c r="BW79" s="196"/>
      <c r="BX79" s="196"/>
      <c r="BY79" s="196"/>
      <c r="BZ79" s="196"/>
      <c r="CA79" s="196"/>
      <c r="CB79" s="196"/>
      <c r="CC79" s="196"/>
      <c r="CD79" s="196"/>
      <c r="CE79" s="196"/>
      <c r="CF79" s="196"/>
      <c r="CG79" s="196"/>
      <c r="CH79" s="196"/>
      <c r="CI79" s="196"/>
      <c r="CJ79" s="196"/>
      <c r="CK79" s="196"/>
      <c r="CL79" s="196"/>
      <c r="CM79" s="196"/>
      <c r="CN79" s="196"/>
      <c r="CO79" s="196"/>
      <c r="CP79" s="196"/>
      <c r="CQ79" s="196"/>
      <c r="CR79" s="196"/>
      <c r="CS79" s="196"/>
      <c r="CT79" s="196"/>
      <c r="CU79" s="196"/>
      <c r="CV79" s="196"/>
      <c r="CW79" s="196"/>
      <c r="CX79" s="196"/>
      <c r="CY79" s="196"/>
      <c r="CZ79" s="196"/>
      <c r="DA79" s="196"/>
      <c r="DB79" s="196"/>
      <c r="DC79" s="196"/>
      <c r="DD79" s="196"/>
      <c r="DE79" s="196"/>
      <c r="DF79" s="196"/>
      <c r="DG79" s="196"/>
      <c r="DH79" s="196"/>
      <c r="DI79" s="196"/>
      <c r="DJ79" s="196"/>
      <c r="DK79" s="196"/>
      <c r="DL79" s="196"/>
      <c r="DM79" s="196"/>
      <c r="DN79" s="196"/>
      <c r="DO79" s="196"/>
      <c r="DP79" s="196"/>
      <c r="DQ79" s="196"/>
      <c r="DR79" s="196"/>
      <c r="DS79" s="196"/>
      <c r="DT79" s="196"/>
      <c r="DU79" s="196"/>
      <c r="DV79" s="196"/>
      <c r="DW79" s="196"/>
      <c r="DX79" s="196"/>
      <c r="DY79" s="196"/>
      <c r="DZ79" s="196"/>
      <c r="EA79" s="196"/>
      <c r="EB79" s="196"/>
      <c r="EC79" s="196"/>
      <c r="ED79" s="196"/>
      <c r="EE79" s="196"/>
      <c r="EF79" s="196"/>
      <c r="EG79" s="196"/>
      <c r="EH79" s="196"/>
      <c r="EI79" s="196"/>
      <c r="EJ79" s="196"/>
      <c r="EK79" s="196"/>
      <c r="EL79" s="196"/>
      <c r="EM79" s="196"/>
      <c r="EN79" s="196"/>
      <c r="EO79" s="196"/>
      <c r="EP79" s="196"/>
      <c r="EQ79" s="196"/>
      <c r="ER79" s="196"/>
      <c r="ES79" s="196"/>
      <c r="ET79" s="196"/>
      <c r="EU79" s="196"/>
      <c r="EV79" s="196"/>
      <c r="EW79" s="196"/>
      <c r="EX79" s="196"/>
      <c r="EY79" s="196"/>
      <c r="EZ79" s="196"/>
      <c r="FA79" s="196"/>
      <c r="FB79" s="196"/>
      <c r="FC79" s="196"/>
      <c r="FD79" s="196"/>
      <c r="FE79" s="196"/>
      <c r="FF79" s="196"/>
      <c r="FG79" s="196"/>
      <c r="FH79" s="196"/>
      <c r="FI79" s="196"/>
      <c r="FJ79" s="196"/>
      <c r="FK79" s="196"/>
      <c r="FL79" s="196"/>
      <c r="FM79" s="196"/>
      <c r="FN79" s="196"/>
      <c r="FO79" s="196"/>
      <c r="FP79" s="196"/>
      <c r="FQ79" s="196"/>
      <c r="FR79" s="196"/>
      <c r="FS79" s="196"/>
      <c r="FT79" s="196"/>
      <c r="FU79" s="196"/>
      <c r="FV79" s="196"/>
      <c r="FW79" s="196"/>
      <c r="FX79" s="196"/>
      <c r="FY79" s="196"/>
      <c r="FZ79" s="196"/>
      <c r="GA79" s="196"/>
      <c r="GB79" s="196"/>
      <c r="GC79" s="196"/>
      <c r="GD79" s="196"/>
      <c r="GE79" s="196"/>
    </row>
    <row r="80" ht="6" customHeight="1" hidden="1"/>
    <row r="81" spans="1:187" ht="21" customHeight="1" hidden="1">
      <c r="A81" s="144" t="s">
        <v>120</v>
      </c>
      <c r="B81" s="145"/>
      <c r="C81" s="145"/>
      <c r="D81" s="145"/>
      <c r="E81" s="146"/>
      <c r="F81" s="144" t="s">
        <v>35</v>
      </c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5"/>
      <c r="CI81" s="145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  <c r="CW81" s="145"/>
      <c r="CX81" s="145"/>
      <c r="CY81" s="14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5"/>
      <c r="DK81" s="145"/>
      <c r="DL81" s="145"/>
      <c r="DM81" s="145"/>
      <c r="DN81" s="145"/>
      <c r="DO81" s="145"/>
      <c r="DP81" s="145"/>
      <c r="DQ81" s="145"/>
      <c r="DR81" s="145"/>
      <c r="DS81" s="145"/>
      <c r="DT81" s="145"/>
      <c r="DU81" s="145"/>
      <c r="DV81" s="146"/>
      <c r="DW81" s="144" t="s">
        <v>169</v>
      </c>
      <c r="DX81" s="145"/>
      <c r="DY81" s="145"/>
      <c r="DZ81" s="145"/>
      <c r="EA81" s="145"/>
      <c r="EB81" s="145"/>
      <c r="EC81" s="145"/>
      <c r="ED81" s="145"/>
      <c r="EE81" s="145"/>
      <c r="EF81" s="145"/>
      <c r="EG81" s="145"/>
      <c r="EH81" s="145"/>
      <c r="EI81" s="145"/>
      <c r="EJ81" s="145"/>
      <c r="EK81" s="145"/>
      <c r="EL81" s="145"/>
      <c r="EM81" s="145"/>
      <c r="EN81" s="145"/>
      <c r="EO81" s="145"/>
      <c r="EP81" s="145"/>
      <c r="EQ81" s="145"/>
      <c r="ER81" s="146"/>
      <c r="ES81" s="144" t="s">
        <v>123</v>
      </c>
      <c r="ET81" s="145"/>
      <c r="EU81" s="145"/>
      <c r="EV81" s="145"/>
      <c r="EW81" s="145"/>
      <c r="EX81" s="145"/>
      <c r="EY81" s="145"/>
      <c r="EZ81" s="145"/>
      <c r="FA81" s="145"/>
      <c r="FB81" s="145"/>
      <c r="FC81" s="145"/>
      <c r="FD81" s="145"/>
      <c r="FE81" s="145"/>
      <c r="FF81" s="145"/>
      <c r="FG81" s="145"/>
      <c r="FH81" s="145"/>
      <c r="FI81" s="145"/>
      <c r="FJ81" s="145"/>
      <c r="FK81" s="145"/>
      <c r="FL81" s="145"/>
      <c r="FM81" s="145"/>
      <c r="FN81" s="145"/>
      <c r="FO81" s="145"/>
      <c r="FP81" s="145"/>
      <c r="FQ81" s="145"/>
      <c r="FR81" s="145"/>
      <c r="FS81" s="145"/>
      <c r="FT81" s="145"/>
      <c r="FU81" s="145"/>
      <c r="FV81" s="145"/>
      <c r="FW81" s="145"/>
      <c r="FX81" s="145"/>
      <c r="FY81" s="145"/>
      <c r="FZ81" s="145"/>
      <c r="GA81" s="145"/>
      <c r="GB81" s="145"/>
      <c r="GC81" s="145"/>
      <c r="GD81" s="145"/>
      <c r="GE81" s="146"/>
    </row>
    <row r="82" spans="1:187" ht="11.25" hidden="1">
      <c r="A82" s="144">
        <v>1</v>
      </c>
      <c r="B82" s="145"/>
      <c r="C82" s="145"/>
      <c r="D82" s="145"/>
      <c r="E82" s="146"/>
      <c r="F82" s="144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  <c r="DU82" s="145"/>
      <c r="DV82" s="146"/>
      <c r="DW82" s="144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5"/>
      <c r="EI82" s="145"/>
      <c r="EJ82" s="145"/>
      <c r="EK82" s="145"/>
      <c r="EL82" s="145"/>
      <c r="EM82" s="145"/>
      <c r="EN82" s="145"/>
      <c r="EO82" s="145"/>
      <c r="EP82" s="145"/>
      <c r="EQ82" s="145"/>
      <c r="ER82" s="146"/>
      <c r="ES82" s="144"/>
      <c r="ET82" s="145"/>
      <c r="EU82" s="145"/>
      <c r="EV82" s="145"/>
      <c r="EW82" s="145"/>
      <c r="EX82" s="145"/>
      <c r="EY82" s="145"/>
      <c r="EZ82" s="145"/>
      <c r="FA82" s="145"/>
      <c r="FB82" s="145"/>
      <c r="FC82" s="145"/>
      <c r="FD82" s="145"/>
      <c r="FE82" s="145"/>
      <c r="FF82" s="145"/>
      <c r="FG82" s="145"/>
      <c r="FH82" s="145"/>
      <c r="FI82" s="145"/>
      <c r="FJ82" s="145"/>
      <c r="FK82" s="145"/>
      <c r="FL82" s="145"/>
      <c r="FM82" s="145"/>
      <c r="FN82" s="145"/>
      <c r="FO82" s="145"/>
      <c r="FP82" s="145"/>
      <c r="FQ82" s="145"/>
      <c r="FR82" s="145"/>
      <c r="FS82" s="145"/>
      <c r="FT82" s="145"/>
      <c r="FU82" s="145"/>
      <c r="FV82" s="145"/>
      <c r="FW82" s="145"/>
      <c r="FX82" s="145"/>
      <c r="FY82" s="145"/>
      <c r="FZ82" s="145"/>
      <c r="GA82" s="145"/>
      <c r="GB82" s="145"/>
      <c r="GC82" s="145"/>
      <c r="GD82" s="145"/>
      <c r="GE82" s="146"/>
    </row>
    <row r="83" spans="1:187" ht="11.25" hidden="1">
      <c r="A83" s="144">
        <v>2</v>
      </c>
      <c r="B83" s="145"/>
      <c r="C83" s="145"/>
      <c r="D83" s="145"/>
      <c r="E83" s="146"/>
      <c r="F83" s="144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45"/>
      <c r="DL83" s="145"/>
      <c r="DM83" s="145"/>
      <c r="DN83" s="145"/>
      <c r="DO83" s="145"/>
      <c r="DP83" s="145"/>
      <c r="DQ83" s="145"/>
      <c r="DR83" s="145"/>
      <c r="DS83" s="145"/>
      <c r="DT83" s="145"/>
      <c r="DU83" s="145"/>
      <c r="DV83" s="146"/>
      <c r="DW83" s="144"/>
      <c r="DX83" s="145"/>
      <c r="DY83" s="145"/>
      <c r="DZ83" s="145"/>
      <c r="EA83" s="145"/>
      <c r="EB83" s="145"/>
      <c r="EC83" s="145"/>
      <c r="ED83" s="145"/>
      <c r="EE83" s="145"/>
      <c r="EF83" s="145"/>
      <c r="EG83" s="145"/>
      <c r="EH83" s="145"/>
      <c r="EI83" s="145"/>
      <c r="EJ83" s="145"/>
      <c r="EK83" s="145"/>
      <c r="EL83" s="145"/>
      <c r="EM83" s="145"/>
      <c r="EN83" s="145"/>
      <c r="EO83" s="145"/>
      <c r="EP83" s="145"/>
      <c r="EQ83" s="145"/>
      <c r="ER83" s="146"/>
      <c r="ES83" s="144"/>
      <c r="ET83" s="145"/>
      <c r="EU83" s="145"/>
      <c r="EV83" s="145"/>
      <c r="EW83" s="145"/>
      <c r="EX83" s="145"/>
      <c r="EY83" s="145"/>
      <c r="EZ83" s="145"/>
      <c r="FA83" s="145"/>
      <c r="FB83" s="145"/>
      <c r="FC83" s="145"/>
      <c r="FD83" s="145"/>
      <c r="FE83" s="145"/>
      <c r="FF83" s="145"/>
      <c r="FG83" s="145"/>
      <c r="FH83" s="145"/>
      <c r="FI83" s="145"/>
      <c r="FJ83" s="145"/>
      <c r="FK83" s="145"/>
      <c r="FL83" s="145"/>
      <c r="FM83" s="145"/>
      <c r="FN83" s="145"/>
      <c r="FO83" s="145"/>
      <c r="FP83" s="145"/>
      <c r="FQ83" s="145"/>
      <c r="FR83" s="145"/>
      <c r="FS83" s="145"/>
      <c r="FT83" s="145"/>
      <c r="FU83" s="145"/>
      <c r="FV83" s="145"/>
      <c r="FW83" s="145"/>
      <c r="FX83" s="145"/>
      <c r="FY83" s="145"/>
      <c r="FZ83" s="145"/>
      <c r="GA83" s="145"/>
      <c r="GB83" s="145"/>
      <c r="GC83" s="145"/>
      <c r="GD83" s="145"/>
      <c r="GE83" s="146"/>
    </row>
    <row r="84" spans="1:187" ht="11.25" customHeight="1" hidden="1">
      <c r="A84" s="144" t="s">
        <v>17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  <c r="CW84" s="145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5"/>
      <c r="DK84" s="145"/>
      <c r="DL84" s="145"/>
      <c r="DM84" s="145"/>
      <c r="DN84" s="145"/>
      <c r="DO84" s="145"/>
      <c r="DP84" s="145"/>
      <c r="DQ84" s="145"/>
      <c r="DR84" s="145"/>
      <c r="DS84" s="145"/>
      <c r="DT84" s="145"/>
      <c r="DU84" s="145"/>
      <c r="DV84" s="145"/>
      <c r="DW84" s="145"/>
      <c r="DX84" s="145"/>
      <c r="DY84" s="145"/>
      <c r="DZ84" s="145"/>
      <c r="EA84" s="145"/>
      <c r="EB84" s="145"/>
      <c r="EC84" s="145"/>
      <c r="ED84" s="145"/>
      <c r="EE84" s="145"/>
      <c r="EF84" s="145"/>
      <c r="EG84" s="145"/>
      <c r="EH84" s="145"/>
      <c r="EI84" s="145"/>
      <c r="EJ84" s="145"/>
      <c r="EK84" s="145"/>
      <c r="EL84" s="145"/>
      <c r="EM84" s="145"/>
      <c r="EN84" s="145"/>
      <c r="EO84" s="145"/>
      <c r="EP84" s="145"/>
      <c r="EQ84" s="145"/>
      <c r="ER84" s="146"/>
      <c r="ES84" s="144"/>
      <c r="ET84" s="145"/>
      <c r="EU84" s="145"/>
      <c r="EV84" s="145"/>
      <c r="EW84" s="145"/>
      <c r="EX84" s="145"/>
      <c r="EY84" s="145"/>
      <c r="EZ84" s="145"/>
      <c r="FA84" s="145"/>
      <c r="FB84" s="145"/>
      <c r="FC84" s="145"/>
      <c r="FD84" s="145"/>
      <c r="FE84" s="145"/>
      <c r="FF84" s="145"/>
      <c r="FG84" s="145"/>
      <c r="FH84" s="145"/>
      <c r="FI84" s="145"/>
      <c r="FJ84" s="145"/>
      <c r="FK84" s="145"/>
      <c r="FL84" s="145"/>
      <c r="FM84" s="145"/>
      <c r="FN84" s="145"/>
      <c r="FO84" s="145"/>
      <c r="FP84" s="145"/>
      <c r="FQ84" s="145"/>
      <c r="FR84" s="145"/>
      <c r="FS84" s="145"/>
      <c r="FT84" s="145"/>
      <c r="FU84" s="145"/>
      <c r="FV84" s="145"/>
      <c r="FW84" s="145"/>
      <c r="FX84" s="145"/>
      <c r="FY84" s="145"/>
      <c r="FZ84" s="145"/>
      <c r="GA84" s="145"/>
      <c r="GB84" s="145"/>
      <c r="GC84" s="145"/>
      <c r="GD84" s="145"/>
      <c r="GE84" s="146"/>
    </row>
    <row r="85" spans="1:187" ht="16.5" customHeight="1" hidden="1">
      <c r="A85" s="192" t="s">
        <v>160</v>
      </c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192"/>
      <c r="BI85" s="192"/>
      <c r="BJ85" s="192"/>
      <c r="BK85" s="192"/>
      <c r="BL85" s="192"/>
      <c r="BM85" s="192"/>
      <c r="BN85" s="192"/>
      <c r="BO85" s="192"/>
      <c r="BP85" s="192"/>
      <c r="BQ85" s="192"/>
      <c r="BR85" s="192"/>
      <c r="BS85" s="192"/>
      <c r="BT85" s="192"/>
      <c r="BU85" s="192"/>
      <c r="BV85" s="192"/>
      <c r="BW85" s="192"/>
      <c r="BX85" s="192"/>
      <c r="BY85" s="192"/>
      <c r="BZ85" s="192"/>
      <c r="CA85" s="192"/>
      <c r="CB85" s="192"/>
      <c r="CC85" s="192"/>
      <c r="CD85" s="192"/>
      <c r="CE85" s="192"/>
      <c r="CF85" s="192"/>
      <c r="CG85" s="192"/>
      <c r="CH85" s="192"/>
      <c r="CI85" s="192"/>
      <c r="CJ85" s="192"/>
      <c r="CK85" s="192"/>
      <c r="CL85" s="192"/>
      <c r="CM85" s="192"/>
      <c r="CN85" s="192"/>
      <c r="CO85" s="192"/>
      <c r="CP85" s="192"/>
      <c r="CQ85" s="192"/>
      <c r="CR85" s="192"/>
      <c r="CS85" s="192"/>
      <c r="CT85" s="192"/>
      <c r="CU85" s="192"/>
      <c r="CV85" s="192"/>
      <c r="CW85" s="192"/>
      <c r="CX85" s="192"/>
      <c r="CY85" s="192"/>
      <c r="CZ85" s="192"/>
      <c r="DA85" s="192"/>
      <c r="DB85" s="192"/>
      <c r="DC85" s="192"/>
      <c r="DD85" s="192"/>
      <c r="DE85" s="192"/>
      <c r="DF85" s="192"/>
      <c r="DG85" s="192"/>
      <c r="DH85" s="192"/>
      <c r="DI85" s="192"/>
      <c r="DJ85" s="192"/>
      <c r="DK85" s="192"/>
      <c r="DL85" s="192"/>
      <c r="DM85" s="192"/>
      <c r="DN85" s="192"/>
      <c r="DO85" s="192"/>
      <c r="DP85" s="192"/>
      <c r="DQ85" s="192"/>
      <c r="DR85" s="192"/>
      <c r="DS85" s="192"/>
      <c r="DT85" s="192"/>
      <c r="DU85" s="192"/>
      <c r="DV85" s="192"/>
      <c r="DW85" s="192"/>
      <c r="DX85" s="192"/>
      <c r="DY85" s="192"/>
      <c r="DZ85" s="192"/>
      <c r="EA85" s="192"/>
      <c r="EB85" s="192"/>
      <c r="EC85" s="192"/>
      <c r="ED85" s="192"/>
      <c r="EE85" s="192"/>
      <c r="EF85" s="192"/>
      <c r="EG85" s="192"/>
      <c r="EH85" s="192"/>
      <c r="EI85" s="192"/>
      <c r="EJ85" s="192"/>
      <c r="EK85" s="192"/>
      <c r="EL85" s="192"/>
      <c r="EM85" s="192"/>
      <c r="EN85" s="192"/>
      <c r="EO85" s="192"/>
      <c r="EP85" s="192"/>
      <c r="EQ85" s="192"/>
      <c r="ER85" s="192"/>
      <c r="ES85" s="192"/>
      <c r="ET85" s="192"/>
      <c r="EU85" s="192"/>
      <c r="EV85" s="192"/>
      <c r="EW85" s="192"/>
      <c r="EX85" s="192"/>
      <c r="EY85" s="192"/>
      <c r="EZ85" s="192"/>
      <c r="FA85" s="192"/>
      <c r="FB85" s="192"/>
      <c r="FC85" s="192"/>
      <c r="FD85" s="192"/>
      <c r="FE85" s="192"/>
      <c r="FF85" s="192"/>
      <c r="FG85" s="192"/>
      <c r="FH85" s="192"/>
      <c r="FI85" s="192"/>
      <c r="FJ85" s="192"/>
      <c r="FK85" s="192"/>
      <c r="FL85" s="192"/>
      <c r="FM85" s="192"/>
      <c r="FN85" s="192"/>
      <c r="FO85" s="192"/>
      <c r="FP85" s="192"/>
      <c r="FQ85" s="192"/>
      <c r="FR85" s="192"/>
      <c r="FS85" s="192"/>
      <c r="FT85" s="192"/>
      <c r="FU85" s="192"/>
      <c r="FV85" s="192"/>
      <c r="FW85" s="192"/>
      <c r="FX85" s="192"/>
      <c r="FY85" s="192"/>
      <c r="FZ85" s="192"/>
      <c r="GA85" s="192"/>
      <c r="GB85" s="192"/>
      <c r="GC85" s="192"/>
      <c r="GD85" s="192"/>
      <c r="GE85" s="192"/>
    </row>
    <row r="86" ht="11.25" hidden="1"/>
    <row r="87" spans="1:187" ht="12" hidden="1">
      <c r="A87" s="197" t="s">
        <v>163</v>
      </c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7"/>
      <c r="BT87" s="197"/>
      <c r="BU87" s="197"/>
      <c r="BV87" s="197"/>
      <c r="BW87" s="197"/>
      <c r="BX87" s="197"/>
      <c r="BY87" s="197"/>
      <c r="BZ87" s="197"/>
      <c r="CA87" s="197"/>
      <c r="CB87" s="197"/>
      <c r="CC87" s="197"/>
      <c r="CD87" s="197"/>
      <c r="CE87" s="197"/>
      <c r="CF87" s="197"/>
      <c r="CG87" s="197"/>
      <c r="CH87" s="197"/>
      <c r="CI87" s="197"/>
      <c r="CJ87" s="197"/>
      <c r="CK87" s="197"/>
      <c r="CL87" s="197"/>
      <c r="CM87" s="197"/>
      <c r="CN87" s="197"/>
      <c r="CO87" s="197"/>
      <c r="CP87" s="197"/>
      <c r="CQ87" s="197"/>
      <c r="CR87" s="197"/>
      <c r="CS87" s="197"/>
      <c r="CT87" s="197"/>
      <c r="CU87" s="197"/>
      <c r="CV87" s="197"/>
      <c r="CW87" s="197"/>
      <c r="CX87" s="197"/>
      <c r="CY87" s="197"/>
      <c r="CZ87" s="197"/>
      <c r="DA87" s="197"/>
      <c r="DB87" s="197"/>
      <c r="DC87" s="197"/>
      <c r="DD87" s="197"/>
      <c r="DE87" s="197"/>
      <c r="DF87" s="197"/>
      <c r="DG87" s="197"/>
      <c r="DH87" s="197"/>
      <c r="DI87" s="197"/>
      <c r="DJ87" s="197"/>
      <c r="DK87" s="197"/>
      <c r="DL87" s="197"/>
      <c r="DM87" s="197"/>
      <c r="DN87" s="197"/>
      <c r="DO87" s="197"/>
      <c r="DP87" s="197"/>
      <c r="DQ87" s="197"/>
      <c r="DR87" s="197"/>
      <c r="DS87" s="197"/>
      <c r="DT87" s="197"/>
      <c r="DU87" s="197"/>
      <c r="DV87" s="197"/>
      <c r="DW87" s="197"/>
      <c r="DX87" s="197"/>
      <c r="DY87" s="197"/>
      <c r="DZ87" s="197"/>
      <c r="EA87" s="197"/>
      <c r="EB87" s="197"/>
      <c r="EC87" s="197"/>
      <c r="ED87" s="197"/>
      <c r="EE87" s="197"/>
      <c r="EF87" s="197"/>
      <c r="EG87" s="197"/>
      <c r="EH87" s="197"/>
      <c r="EI87" s="197"/>
      <c r="EJ87" s="197"/>
      <c r="EK87" s="197"/>
      <c r="EL87" s="197"/>
      <c r="EM87" s="197"/>
      <c r="EN87" s="197"/>
      <c r="EO87" s="197"/>
      <c r="EP87" s="197"/>
      <c r="EQ87" s="197"/>
      <c r="ER87" s="197"/>
      <c r="ES87" s="197"/>
      <c r="ET87" s="197"/>
      <c r="EU87" s="197"/>
      <c r="EV87" s="197"/>
      <c r="EW87" s="197"/>
      <c r="EX87" s="197"/>
      <c r="EY87" s="197"/>
      <c r="EZ87" s="197"/>
      <c r="FA87" s="197"/>
      <c r="FB87" s="197"/>
      <c r="FC87" s="197"/>
      <c r="FD87" s="197"/>
      <c r="FE87" s="197"/>
      <c r="FF87" s="197"/>
      <c r="FG87" s="197"/>
      <c r="FH87" s="197"/>
      <c r="FI87" s="197"/>
      <c r="FJ87" s="197"/>
      <c r="FK87" s="197"/>
      <c r="FL87" s="197"/>
      <c r="FM87" s="197"/>
      <c r="FN87" s="197"/>
      <c r="FO87" s="197"/>
      <c r="FP87" s="197"/>
      <c r="FQ87" s="197"/>
      <c r="FR87" s="197"/>
      <c r="FS87" s="197"/>
      <c r="FT87" s="197"/>
      <c r="FU87" s="197"/>
      <c r="FV87" s="197"/>
      <c r="FW87" s="197"/>
      <c r="FX87" s="197"/>
      <c r="FY87" s="197"/>
      <c r="FZ87" s="197"/>
      <c r="GA87" s="197"/>
      <c r="GB87" s="197"/>
      <c r="GC87" s="197"/>
      <c r="GD87" s="197"/>
      <c r="GE87" s="197"/>
    </row>
    <row r="88" spans="1:187" ht="6.75" customHeight="1" hidden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</row>
    <row r="89" spans="1:187" ht="32.25" customHeight="1" hidden="1">
      <c r="A89" s="144" t="s">
        <v>120</v>
      </c>
      <c r="B89" s="145"/>
      <c r="C89" s="145"/>
      <c r="D89" s="145"/>
      <c r="E89" s="146"/>
      <c r="F89" s="144" t="s">
        <v>35</v>
      </c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45"/>
      <c r="DV89" s="146"/>
      <c r="DW89" s="144" t="s">
        <v>169</v>
      </c>
      <c r="DX89" s="145"/>
      <c r="DY89" s="145"/>
      <c r="DZ89" s="145"/>
      <c r="EA89" s="145"/>
      <c r="EB89" s="145"/>
      <c r="EC89" s="145"/>
      <c r="ED89" s="145"/>
      <c r="EE89" s="145"/>
      <c r="EF89" s="145"/>
      <c r="EG89" s="145"/>
      <c r="EH89" s="145"/>
      <c r="EI89" s="145"/>
      <c r="EJ89" s="145"/>
      <c r="EK89" s="145"/>
      <c r="EL89" s="145"/>
      <c r="EM89" s="145"/>
      <c r="EN89" s="145"/>
      <c r="EO89" s="145"/>
      <c r="EP89" s="145"/>
      <c r="EQ89" s="145"/>
      <c r="ER89" s="146"/>
      <c r="ES89" s="144" t="s">
        <v>123</v>
      </c>
      <c r="ET89" s="145"/>
      <c r="EU89" s="145"/>
      <c r="EV89" s="145"/>
      <c r="EW89" s="145"/>
      <c r="EX89" s="145"/>
      <c r="EY89" s="145"/>
      <c r="EZ89" s="145"/>
      <c r="FA89" s="145"/>
      <c r="FB89" s="145"/>
      <c r="FC89" s="145"/>
      <c r="FD89" s="145"/>
      <c r="FE89" s="145"/>
      <c r="FF89" s="145"/>
      <c r="FG89" s="145"/>
      <c r="FH89" s="145"/>
      <c r="FI89" s="145"/>
      <c r="FJ89" s="145"/>
      <c r="FK89" s="145"/>
      <c r="FL89" s="145"/>
      <c r="FM89" s="145"/>
      <c r="FN89" s="145"/>
      <c r="FO89" s="145"/>
      <c r="FP89" s="145"/>
      <c r="FQ89" s="145"/>
      <c r="FR89" s="145"/>
      <c r="FS89" s="145"/>
      <c r="FT89" s="145"/>
      <c r="FU89" s="145"/>
      <c r="FV89" s="145"/>
      <c r="FW89" s="145"/>
      <c r="FX89" s="145"/>
      <c r="FY89" s="145"/>
      <c r="FZ89" s="145"/>
      <c r="GA89" s="145"/>
      <c r="GB89" s="145"/>
      <c r="GC89" s="145"/>
      <c r="GD89" s="145"/>
      <c r="GE89" s="146"/>
    </row>
    <row r="90" spans="1:187" ht="14.25" customHeight="1" hidden="1">
      <c r="A90" s="144">
        <v>1</v>
      </c>
      <c r="B90" s="145"/>
      <c r="C90" s="145"/>
      <c r="D90" s="145"/>
      <c r="E90" s="146"/>
      <c r="F90" s="144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45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DT90" s="145"/>
      <c r="DU90" s="145"/>
      <c r="DV90" s="146"/>
      <c r="DW90" s="144"/>
      <c r="DX90" s="145"/>
      <c r="DY90" s="145"/>
      <c r="DZ90" s="145"/>
      <c r="EA90" s="145"/>
      <c r="EB90" s="145"/>
      <c r="EC90" s="145"/>
      <c r="ED90" s="145"/>
      <c r="EE90" s="145"/>
      <c r="EF90" s="145"/>
      <c r="EG90" s="145"/>
      <c r="EH90" s="145"/>
      <c r="EI90" s="145"/>
      <c r="EJ90" s="145"/>
      <c r="EK90" s="145"/>
      <c r="EL90" s="145"/>
      <c r="EM90" s="145"/>
      <c r="EN90" s="145"/>
      <c r="EO90" s="145"/>
      <c r="EP90" s="145"/>
      <c r="EQ90" s="145"/>
      <c r="ER90" s="146"/>
      <c r="ES90" s="144"/>
      <c r="ET90" s="145"/>
      <c r="EU90" s="145"/>
      <c r="EV90" s="145"/>
      <c r="EW90" s="145"/>
      <c r="EX90" s="145"/>
      <c r="EY90" s="145"/>
      <c r="EZ90" s="145"/>
      <c r="FA90" s="145"/>
      <c r="FB90" s="145"/>
      <c r="FC90" s="145"/>
      <c r="FD90" s="145"/>
      <c r="FE90" s="145"/>
      <c r="FF90" s="145"/>
      <c r="FG90" s="145"/>
      <c r="FH90" s="145"/>
      <c r="FI90" s="145"/>
      <c r="FJ90" s="145"/>
      <c r="FK90" s="145"/>
      <c r="FL90" s="145"/>
      <c r="FM90" s="145"/>
      <c r="FN90" s="145"/>
      <c r="FO90" s="145"/>
      <c r="FP90" s="145"/>
      <c r="FQ90" s="145"/>
      <c r="FR90" s="145"/>
      <c r="FS90" s="145"/>
      <c r="FT90" s="145"/>
      <c r="FU90" s="145"/>
      <c r="FV90" s="145"/>
      <c r="FW90" s="145"/>
      <c r="FX90" s="145"/>
      <c r="FY90" s="145"/>
      <c r="FZ90" s="145"/>
      <c r="GA90" s="145"/>
      <c r="GB90" s="145"/>
      <c r="GC90" s="145"/>
      <c r="GD90" s="145"/>
      <c r="GE90" s="146"/>
    </row>
    <row r="91" spans="1:187" ht="11.25" hidden="1">
      <c r="A91" s="144">
        <v>2</v>
      </c>
      <c r="B91" s="145"/>
      <c r="C91" s="145"/>
      <c r="D91" s="145"/>
      <c r="E91" s="146"/>
      <c r="F91" s="144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5"/>
      <c r="DA91" s="145"/>
      <c r="DB91" s="145"/>
      <c r="DC91" s="145"/>
      <c r="DD91" s="145"/>
      <c r="DE91" s="145"/>
      <c r="DF91" s="145"/>
      <c r="DG91" s="145"/>
      <c r="DH91" s="145"/>
      <c r="DI91" s="145"/>
      <c r="DJ91" s="145"/>
      <c r="DK91" s="145"/>
      <c r="DL91" s="145"/>
      <c r="DM91" s="145"/>
      <c r="DN91" s="145"/>
      <c r="DO91" s="145"/>
      <c r="DP91" s="145"/>
      <c r="DQ91" s="145"/>
      <c r="DR91" s="145"/>
      <c r="DS91" s="145"/>
      <c r="DT91" s="145"/>
      <c r="DU91" s="145"/>
      <c r="DV91" s="146"/>
      <c r="DW91" s="144"/>
      <c r="DX91" s="145"/>
      <c r="DY91" s="145"/>
      <c r="DZ91" s="145"/>
      <c r="EA91" s="145"/>
      <c r="EB91" s="145"/>
      <c r="EC91" s="145"/>
      <c r="ED91" s="145"/>
      <c r="EE91" s="145"/>
      <c r="EF91" s="145"/>
      <c r="EG91" s="145"/>
      <c r="EH91" s="145"/>
      <c r="EI91" s="145"/>
      <c r="EJ91" s="145"/>
      <c r="EK91" s="145"/>
      <c r="EL91" s="145"/>
      <c r="EM91" s="145"/>
      <c r="EN91" s="145"/>
      <c r="EO91" s="145"/>
      <c r="EP91" s="145"/>
      <c r="EQ91" s="145"/>
      <c r="ER91" s="146"/>
      <c r="ES91" s="144"/>
      <c r="ET91" s="145"/>
      <c r="EU91" s="145"/>
      <c r="EV91" s="145"/>
      <c r="EW91" s="145"/>
      <c r="EX91" s="145"/>
      <c r="EY91" s="145"/>
      <c r="EZ91" s="145"/>
      <c r="FA91" s="145"/>
      <c r="FB91" s="145"/>
      <c r="FC91" s="145"/>
      <c r="FD91" s="145"/>
      <c r="FE91" s="145"/>
      <c r="FF91" s="145"/>
      <c r="FG91" s="145"/>
      <c r="FH91" s="145"/>
      <c r="FI91" s="145"/>
      <c r="FJ91" s="145"/>
      <c r="FK91" s="145"/>
      <c r="FL91" s="145"/>
      <c r="FM91" s="145"/>
      <c r="FN91" s="145"/>
      <c r="FO91" s="145"/>
      <c r="FP91" s="145"/>
      <c r="FQ91" s="145"/>
      <c r="FR91" s="145"/>
      <c r="FS91" s="145"/>
      <c r="FT91" s="145"/>
      <c r="FU91" s="145"/>
      <c r="FV91" s="145"/>
      <c r="FW91" s="145"/>
      <c r="FX91" s="145"/>
      <c r="FY91" s="145"/>
      <c r="FZ91" s="145"/>
      <c r="GA91" s="145"/>
      <c r="GB91" s="145"/>
      <c r="GC91" s="145"/>
      <c r="GD91" s="145"/>
      <c r="GE91" s="146"/>
    </row>
    <row r="92" spans="1:187" ht="11.25" customHeight="1" hidden="1">
      <c r="A92" s="167" t="s">
        <v>17</v>
      </c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N92" s="168"/>
      <c r="BO92" s="168"/>
      <c r="BP92" s="168"/>
      <c r="BQ92" s="168"/>
      <c r="BR92" s="168"/>
      <c r="BS92" s="168"/>
      <c r="BT92" s="168"/>
      <c r="BU92" s="168"/>
      <c r="BV92" s="168"/>
      <c r="BW92" s="168"/>
      <c r="BX92" s="168"/>
      <c r="BY92" s="168"/>
      <c r="BZ92" s="168"/>
      <c r="CA92" s="168"/>
      <c r="CB92" s="168"/>
      <c r="CC92" s="168"/>
      <c r="CD92" s="168"/>
      <c r="CE92" s="168"/>
      <c r="CF92" s="168"/>
      <c r="CG92" s="168"/>
      <c r="CH92" s="168"/>
      <c r="CI92" s="168"/>
      <c r="CJ92" s="168"/>
      <c r="CK92" s="168"/>
      <c r="CL92" s="168"/>
      <c r="CM92" s="168"/>
      <c r="CN92" s="168"/>
      <c r="CO92" s="168"/>
      <c r="CP92" s="168"/>
      <c r="CQ92" s="168"/>
      <c r="CR92" s="168"/>
      <c r="CS92" s="168"/>
      <c r="CT92" s="168"/>
      <c r="CU92" s="168"/>
      <c r="CV92" s="168"/>
      <c r="CW92" s="168"/>
      <c r="CX92" s="168"/>
      <c r="CY92" s="168"/>
      <c r="CZ92" s="168"/>
      <c r="DA92" s="168"/>
      <c r="DB92" s="168"/>
      <c r="DC92" s="168"/>
      <c r="DD92" s="168"/>
      <c r="DE92" s="168"/>
      <c r="DF92" s="168"/>
      <c r="DG92" s="168"/>
      <c r="DH92" s="168"/>
      <c r="DI92" s="168"/>
      <c r="DJ92" s="168"/>
      <c r="DK92" s="168"/>
      <c r="DL92" s="168"/>
      <c r="DM92" s="168"/>
      <c r="DN92" s="168"/>
      <c r="DO92" s="168"/>
      <c r="DP92" s="168"/>
      <c r="DQ92" s="168"/>
      <c r="DR92" s="168"/>
      <c r="DS92" s="168"/>
      <c r="DT92" s="168"/>
      <c r="DU92" s="168"/>
      <c r="DV92" s="168"/>
      <c r="DW92" s="168"/>
      <c r="DX92" s="168"/>
      <c r="DY92" s="168"/>
      <c r="DZ92" s="168"/>
      <c r="EA92" s="168"/>
      <c r="EB92" s="168"/>
      <c r="EC92" s="168"/>
      <c r="ED92" s="168"/>
      <c r="EE92" s="168"/>
      <c r="EF92" s="168"/>
      <c r="EG92" s="168"/>
      <c r="EH92" s="168"/>
      <c r="EI92" s="168"/>
      <c r="EJ92" s="168"/>
      <c r="EK92" s="168"/>
      <c r="EL92" s="168"/>
      <c r="EM92" s="168"/>
      <c r="EN92" s="168"/>
      <c r="EO92" s="168"/>
      <c r="EP92" s="168"/>
      <c r="EQ92" s="168"/>
      <c r="ER92" s="169"/>
      <c r="ES92" s="144"/>
      <c r="ET92" s="145"/>
      <c r="EU92" s="145"/>
      <c r="EV92" s="145"/>
      <c r="EW92" s="145"/>
      <c r="EX92" s="145"/>
      <c r="EY92" s="145"/>
      <c r="EZ92" s="145"/>
      <c r="FA92" s="145"/>
      <c r="FB92" s="145"/>
      <c r="FC92" s="145"/>
      <c r="FD92" s="145"/>
      <c r="FE92" s="145"/>
      <c r="FF92" s="145"/>
      <c r="FG92" s="145"/>
      <c r="FH92" s="145"/>
      <c r="FI92" s="145"/>
      <c r="FJ92" s="145"/>
      <c r="FK92" s="145"/>
      <c r="FL92" s="145"/>
      <c r="FM92" s="145"/>
      <c r="FN92" s="145"/>
      <c r="FO92" s="145"/>
      <c r="FP92" s="145"/>
      <c r="FQ92" s="145"/>
      <c r="FR92" s="145"/>
      <c r="FS92" s="145"/>
      <c r="FT92" s="145"/>
      <c r="FU92" s="145"/>
      <c r="FV92" s="145"/>
      <c r="FW92" s="145"/>
      <c r="FX92" s="145"/>
      <c r="FY92" s="145"/>
      <c r="FZ92" s="145"/>
      <c r="GA92" s="145"/>
      <c r="GB92" s="145"/>
      <c r="GC92" s="145"/>
      <c r="GD92" s="145"/>
      <c r="GE92" s="146"/>
    </row>
    <row r="93" spans="1:187" ht="17.25" customHeight="1" hidden="1">
      <c r="A93" s="192" t="s">
        <v>162</v>
      </c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2"/>
      <c r="BH93" s="192"/>
      <c r="BI93" s="192"/>
      <c r="BJ93" s="192"/>
      <c r="BK93" s="192"/>
      <c r="BL93" s="192"/>
      <c r="BM93" s="192"/>
      <c r="BN93" s="192"/>
      <c r="BO93" s="192"/>
      <c r="BP93" s="192"/>
      <c r="BQ93" s="192"/>
      <c r="BR93" s="192"/>
      <c r="BS93" s="192"/>
      <c r="BT93" s="192"/>
      <c r="BU93" s="192"/>
      <c r="BV93" s="192"/>
      <c r="BW93" s="192"/>
      <c r="BX93" s="192"/>
      <c r="BY93" s="192"/>
      <c r="BZ93" s="192"/>
      <c r="CA93" s="192"/>
      <c r="CB93" s="192"/>
      <c r="CC93" s="192"/>
      <c r="CD93" s="192"/>
      <c r="CE93" s="192"/>
      <c r="CF93" s="192"/>
      <c r="CG93" s="192"/>
      <c r="CH93" s="192"/>
      <c r="CI93" s="192"/>
      <c r="CJ93" s="192"/>
      <c r="CK93" s="192"/>
      <c r="CL93" s="192"/>
      <c r="CM93" s="192"/>
      <c r="CN93" s="192"/>
      <c r="CO93" s="192"/>
      <c r="CP93" s="192"/>
      <c r="CQ93" s="192"/>
      <c r="CR93" s="192"/>
      <c r="CS93" s="192"/>
      <c r="CT93" s="192"/>
      <c r="CU93" s="192"/>
      <c r="CV93" s="192"/>
      <c r="CW93" s="192"/>
      <c r="CX93" s="192"/>
      <c r="CY93" s="192"/>
      <c r="CZ93" s="192"/>
      <c r="DA93" s="192"/>
      <c r="DB93" s="192"/>
      <c r="DC93" s="192"/>
      <c r="DD93" s="192"/>
      <c r="DE93" s="192"/>
      <c r="DF93" s="192"/>
      <c r="DG93" s="192"/>
      <c r="DH93" s="192"/>
      <c r="DI93" s="192"/>
      <c r="DJ93" s="192"/>
      <c r="DK93" s="192"/>
      <c r="DL93" s="192"/>
      <c r="DM93" s="192"/>
      <c r="DN93" s="192"/>
      <c r="DO93" s="192"/>
      <c r="DP93" s="192"/>
      <c r="DQ93" s="192"/>
      <c r="DR93" s="192"/>
      <c r="DS93" s="192"/>
      <c r="DT93" s="192"/>
      <c r="DU93" s="192"/>
      <c r="DV93" s="192"/>
      <c r="DW93" s="192"/>
      <c r="DX93" s="192"/>
      <c r="DY93" s="192"/>
      <c r="DZ93" s="192"/>
      <c r="EA93" s="192"/>
      <c r="EB93" s="192"/>
      <c r="EC93" s="192"/>
      <c r="ED93" s="192"/>
      <c r="EE93" s="192"/>
      <c r="EF93" s="192"/>
      <c r="EG93" s="192"/>
      <c r="EH93" s="192"/>
      <c r="EI93" s="192"/>
      <c r="EJ93" s="192"/>
      <c r="EK93" s="192"/>
      <c r="EL93" s="192"/>
      <c r="EM93" s="192"/>
      <c r="EN93" s="192"/>
      <c r="EO93" s="192"/>
      <c r="EP93" s="192"/>
      <c r="EQ93" s="192"/>
      <c r="ER93" s="192"/>
      <c r="ES93" s="192"/>
      <c r="ET93" s="192"/>
      <c r="EU93" s="192"/>
      <c r="EV93" s="192"/>
      <c r="EW93" s="192"/>
      <c r="EX93" s="192"/>
      <c r="EY93" s="192"/>
      <c r="EZ93" s="192"/>
      <c r="FA93" s="192"/>
      <c r="FB93" s="192"/>
      <c r="FC93" s="192"/>
      <c r="FD93" s="192"/>
      <c r="FE93" s="192"/>
      <c r="FF93" s="192"/>
      <c r="FG93" s="192"/>
      <c r="FH93" s="192"/>
      <c r="FI93" s="192"/>
      <c r="FJ93" s="192"/>
      <c r="FK93" s="192"/>
      <c r="FL93" s="192"/>
      <c r="FM93" s="192"/>
      <c r="FN93" s="192"/>
      <c r="FO93" s="192"/>
      <c r="FP93" s="192"/>
      <c r="FQ93" s="192"/>
      <c r="FR93" s="192"/>
      <c r="FS93" s="192"/>
      <c r="FT93" s="192"/>
      <c r="FU93" s="192"/>
      <c r="FV93" s="192"/>
      <c r="FW93" s="192"/>
      <c r="FX93" s="192"/>
      <c r="FY93" s="192"/>
      <c r="FZ93" s="192"/>
      <c r="GA93" s="192"/>
      <c r="GB93" s="192"/>
      <c r="GC93" s="192"/>
      <c r="GD93" s="192"/>
      <c r="GE93" s="192"/>
    </row>
    <row r="94" spans="1:195" ht="11.25" hidden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</row>
    <row r="95" spans="1:195" ht="12" hidden="1">
      <c r="A95" s="200" t="s">
        <v>164</v>
      </c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200"/>
      <c r="BY95" s="200"/>
      <c r="BZ95" s="200"/>
      <c r="CA95" s="200"/>
      <c r="CB95" s="200"/>
      <c r="CC95" s="200"/>
      <c r="CD95" s="200"/>
      <c r="CE95" s="200"/>
      <c r="CF95" s="200"/>
      <c r="CG95" s="200"/>
      <c r="CH95" s="200"/>
      <c r="CI95" s="200"/>
      <c r="CJ95" s="200"/>
      <c r="CK95" s="200"/>
      <c r="CL95" s="200"/>
      <c r="CM95" s="200"/>
      <c r="CN95" s="200"/>
      <c r="CO95" s="200"/>
      <c r="CP95" s="200"/>
      <c r="CQ95" s="200"/>
      <c r="CR95" s="200"/>
      <c r="CS95" s="200"/>
      <c r="CT95" s="200"/>
      <c r="CU95" s="200"/>
      <c r="CV95" s="200"/>
      <c r="CW95" s="200"/>
      <c r="CX95" s="200"/>
      <c r="CY95" s="200"/>
      <c r="CZ95" s="200"/>
      <c r="DA95" s="200"/>
      <c r="DB95" s="200"/>
      <c r="DC95" s="200"/>
      <c r="DD95" s="200"/>
      <c r="DE95" s="200"/>
      <c r="DF95" s="200"/>
      <c r="DG95" s="200"/>
      <c r="DH95" s="200"/>
      <c r="DI95" s="200"/>
      <c r="DJ95" s="200"/>
      <c r="DK95" s="200"/>
      <c r="DL95" s="200"/>
      <c r="DM95" s="200"/>
      <c r="DN95" s="200"/>
      <c r="DO95" s="200"/>
      <c r="DP95" s="200"/>
      <c r="DQ95" s="200"/>
      <c r="DR95" s="200"/>
      <c r="DS95" s="200"/>
      <c r="DT95" s="200"/>
      <c r="DU95" s="200"/>
      <c r="DV95" s="200"/>
      <c r="DW95" s="200"/>
      <c r="DX95" s="200"/>
      <c r="DY95" s="200"/>
      <c r="DZ95" s="200"/>
      <c r="EA95" s="200"/>
      <c r="EB95" s="200"/>
      <c r="EC95" s="200"/>
      <c r="ED95" s="200"/>
      <c r="EE95" s="200"/>
      <c r="EF95" s="200"/>
      <c r="EG95" s="200"/>
      <c r="EH95" s="200"/>
      <c r="EI95" s="200"/>
      <c r="EJ95" s="200"/>
      <c r="EK95" s="200"/>
      <c r="EL95" s="200"/>
      <c r="EM95" s="200"/>
      <c r="EN95" s="200"/>
      <c r="EO95" s="200"/>
      <c r="EP95" s="200"/>
      <c r="EQ95" s="200"/>
      <c r="ER95" s="200"/>
      <c r="ES95" s="200"/>
      <c r="ET95" s="200"/>
      <c r="EU95" s="200"/>
      <c r="EV95" s="200"/>
      <c r="EW95" s="200"/>
      <c r="EX95" s="200"/>
      <c r="EY95" s="200"/>
      <c r="EZ95" s="200"/>
      <c r="FA95" s="200"/>
      <c r="FB95" s="200"/>
      <c r="FC95" s="200"/>
      <c r="FD95" s="200"/>
      <c r="FE95" s="200"/>
      <c r="FF95" s="200"/>
      <c r="FG95" s="200"/>
      <c r="FH95" s="200"/>
      <c r="FI95" s="200"/>
      <c r="FJ95" s="200"/>
      <c r="FK95" s="200"/>
      <c r="FL95" s="200"/>
      <c r="FM95" s="200"/>
      <c r="FN95" s="200"/>
      <c r="FO95" s="200"/>
      <c r="FP95" s="200"/>
      <c r="FQ95" s="200"/>
      <c r="FR95" s="200"/>
      <c r="FS95" s="200"/>
      <c r="FT95" s="200"/>
      <c r="FU95" s="200"/>
      <c r="FV95" s="200"/>
      <c r="FW95" s="200"/>
      <c r="FX95" s="200"/>
      <c r="FY95" s="200"/>
      <c r="FZ95" s="200"/>
      <c r="GA95" s="200"/>
      <c r="GB95" s="200"/>
      <c r="GC95" s="200"/>
      <c r="GD95" s="200"/>
      <c r="GE95" s="200"/>
      <c r="GF95" s="20"/>
      <c r="GG95" s="20"/>
      <c r="GH95" s="20"/>
      <c r="GI95" s="20"/>
      <c r="GJ95" s="20"/>
      <c r="GK95" s="20"/>
      <c r="GL95" s="20"/>
      <c r="GM95" s="20"/>
    </row>
    <row r="96" spans="188:195" ht="6.75" customHeight="1" hidden="1">
      <c r="GF96" s="20"/>
      <c r="GG96" s="20"/>
      <c r="GH96" s="20"/>
      <c r="GI96" s="20"/>
      <c r="GJ96" s="20"/>
      <c r="GK96" s="20"/>
      <c r="GL96" s="20"/>
      <c r="GM96" s="20"/>
    </row>
    <row r="97" spans="1:195" ht="27.75" customHeight="1" hidden="1">
      <c r="A97" s="209" t="s">
        <v>120</v>
      </c>
      <c r="B97" s="224"/>
      <c r="C97" s="224"/>
      <c r="D97" s="224"/>
      <c r="E97" s="225"/>
      <c r="F97" s="209" t="s">
        <v>35</v>
      </c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5"/>
      <c r="AR97" s="170" t="s">
        <v>169</v>
      </c>
      <c r="AS97" s="171"/>
      <c r="AT97" s="171"/>
      <c r="AU97" s="171"/>
      <c r="AV97" s="171"/>
      <c r="AW97" s="171"/>
      <c r="AX97" s="171"/>
      <c r="AY97" s="171"/>
      <c r="AZ97" s="171"/>
      <c r="BA97" s="171"/>
      <c r="BB97" s="171"/>
      <c r="BC97" s="198"/>
      <c r="BD97" s="170" t="s">
        <v>145</v>
      </c>
      <c r="BE97" s="171"/>
      <c r="BF97" s="171"/>
      <c r="BG97" s="171"/>
      <c r="BH97" s="171"/>
      <c r="BI97" s="171"/>
      <c r="BJ97" s="171"/>
      <c r="BK97" s="171"/>
      <c r="BL97" s="171"/>
      <c r="BM97" s="198"/>
      <c r="BN97" s="170" t="s">
        <v>146</v>
      </c>
      <c r="BO97" s="171"/>
      <c r="BP97" s="171"/>
      <c r="BQ97" s="171"/>
      <c r="BR97" s="171"/>
      <c r="BS97" s="171"/>
      <c r="BT97" s="171"/>
      <c r="BU97" s="171"/>
      <c r="BV97" s="171"/>
      <c r="BW97" s="171"/>
      <c r="BX97" s="171"/>
      <c r="BY97" s="171"/>
      <c r="BZ97" s="171"/>
      <c r="CA97" s="171"/>
      <c r="CB97" s="171"/>
      <c r="CC97" s="198"/>
      <c r="CD97" s="170" t="s">
        <v>175</v>
      </c>
      <c r="CE97" s="171"/>
      <c r="CF97" s="171"/>
      <c r="CG97" s="171"/>
      <c r="CH97" s="171"/>
      <c r="CI97" s="171"/>
      <c r="CJ97" s="171"/>
      <c r="CK97" s="171"/>
      <c r="CL97" s="171"/>
      <c r="CM97" s="171"/>
      <c r="CN97" s="171"/>
      <c r="CO97" s="171"/>
      <c r="CP97" s="198"/>
      <c r="CQ97" s="170" t="s">
        <v>78</v>
      </c>
      <c r="CR97" s="171"/>
      <c r="CS97" s="171"/>
      <c r="CT97" s="171"/>
      <c r="CU97" s="171"/>
      <c r="CV97" s="171"/>
      <c r="CW97" s="171"/>
      <c r="CX97" s="171"/>
      <c r="CY97" s="171"/>
      <c r="CZ97" s="171"/>
      <c r="DA97" s="198"/>
      <c r="DB97" s="170" t="s">
        <v>171</v>
      </c>
      <c r="DC97" s="171"/>
      <c r="DD97" s="171"/>
      <c r="DE97" s="171"/>
      <c r="DF97" s="171"/>
      <c r="DG97" s="171"/>
      <c r="DH97" s="171"/>
      <c r="DI97" s="171"/>
      <c r="DJ97" s="171"/>
      <c r="DK97" s="171"/>
      <c r="DL97" s="171"/>
      <c r="DM97" s="198"/>
      <c r="DN97" s="170" t="s">
        <v>165</v>
      </c>
      <c r="DO97" s="171"/>
      <c r="DP97" s="171"/>
      <c r="DQ97" s="171"/>
      <c r="DR97" s="171"/>
      <c r="DS97" s="171"/>
      <c r="DT97" s="171"/>
      <c r="DU97" s="171"/>
      <c r="DV97" s="171"/>
      <c r="DW97" s="171"/>
      <c r="DX97" s="171"/>
      <c r="DY97" s="171"/>
      <c r="DZ97" s="171"/>
      <c r="EA97" s="171"/>
      <c r="EB97" s="171"/>
      <c r="EC97" s="198"/>
      <c r="ED97" s="218" t="s">
        <v>148</v>
      </c>
      <c r="EE97" s="231"/>
      <c r="EF97" s="231"/>
      <c r="EG97" s="231"/>
      <c r="EH97" s="231"/>
      <c r="EI97" s="231"/>
      <c r="EJ97" s="231"/>
      <c r="EK97" s="231"/>
      <c r="EL97" s="231"/>
      <c r="EM97" s="231"/>
      <c r="EN97" s="231"/>
      <c r="EO97" s="231"/>
      <c r="EP97" s="231"/>
      <c r="EQ97" s="231"/>
      <c r="ER97" s="231"/>
      <c r="ES97" s="231"/>
      <c r="ET97" s="231"/>
      <c r="EU97" s="231"/>
      <c r="EV97" s="231"/>
      <c r="EW97" s="231"/>
      <c r="EX97" s="231"/>
      <c r="EY97" s="231"/>
      <c r="EZ97" s="231"/>
      <c r="FA97" s="231"/>
      <c r="FB97" s="231"/>
      <c r="FC97" s="231"/>
      <c r="FD97" s="231"/>
      <c r="FE97" s="231"/>
      <c r="FF97" s="231"/>
      <c r="FG97" s="231"/>
      <c r="FH97" s="231"/>
      <c r="FI97" s="231"/>
      <c r="FJ97" s="231"/>
      <c r="FK97" s="231"/>
      <c r="FL97" s="231"/>
      <c r="FM97" s="231"/>
      <c r="FN97" s="231"/>
      <c r="FO97" s="231"/>
      <c r="FP97" s="231"/>
      <c r="FQ97" s="231"/>
      <c r="FR97" s="231"/>
      <c r="FS97" s="231"/>
      <c r="FT97" s="231"/>
      <c r="FU97" s="231"/>
      <c r="FV97" s="231"/>
      <c r="FW97" s="231"/>
      <c r="FX97" s="231"/>
      <c r="FY97" s="231"/>
      <c r="FZ97" s="231"/>
      <c r="GA97" s="231"/>
      <c r="GB97" s="231"/>
      <c r="GC97" s="231"/>
      <c r="GD97" s="231"/>
      <c r="GE97" s="232"/>
      <c r="GF97" s="20"/>
      <c r="GG97" s="20"/>
      <c r="GH97" s="20"/>
      <c r="GI97" s="20"/>
      <c r="GJ97" s="20"/>
      <c r="GK97" s="20"/>
      <c r="GL97" s="20"/>
      <c r="GM97" s="20"/>
    </row>
    <row r="98" spans="1:195" ht="50.25" customHeight="1" hidden="1">
      <c r="A98" s="226"/>
      <c r="B98" s="227"/>
      <c r="C98" s="227"/>
      <c r="D98" s="227"/>
      <c r="E98" s="228"/>
      <c r="F98" s="226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8"/>
      <c r="AR98" s="173"/>
      <c r="AS98" s="174"/>
      <c r="AT98" s="174"/>
      <c r="AU98" s="174"/>
      <c r="AV98" s="174"/>
      <c r="AW98" s="174"/>
      <c r="AX98" s="174"/>
      <c r="AY98" s="174"/>
      <c r="AZ98" s="174"/>
      <c r="BA98" s="174"/>
      <c r="BB98" s="174"/>
      <c r="BC98" s="199"/>
      <c r="BD98" s="173"/>
      <c r="BE98" s="174"/>
      <c r="BF98" s="174"/>
      <c r="BG98" s="174"/>
      <c r="BH98" s="174"/>
      <c r="BI98" s="174"/>
      <c r="BJ98" s="174"/>
      <c r="BK98" s="174"/>
      <c r="BL98" s="174"/>
      <c r="BM98" s="199"/>
      <c r="BN98" s="173"/>
      <c r="BO98" s="174"/>
      <c r="BP98" s="174"/>
      <c r="BQ98" s="174"/>
      <c r="BR98" s="174"/>
      <c r="BS98" s="174"/>
      <c r="BT98" s="174"/>
      <c r="BU98" s="174"/>
      <c r="BV98" s="174"/>
      <c r="BW98" s="174"/>
      <c r="BX98" s="174"/>
      <c r="BY98" s="174"/>
      <c r="BZ98" s="174"/>
      <c r="CA98" s="174"/>
      <c r="CB98" s="174"/>
      <c r="CC98" s="199"/>
      <c r="CD98" s="173"/>
      <c r="CE98" s="174"/>
      <c r="CF98" s="174"/>
      <c r="CG98" s="174"/>
      <c r="CH98" s="174"/>
      <c r="CI98" s="174"/>
      <c r="CJ98" s="174"/>
      <c r="CK98" s="174"/>
      <c r="CL98" s="174"/>
      <c r="CM98" s="174"/>
      <c r="CN98" s="174"/>
      <c r="CO98" s="174"/>
      <c r="CP98" s="199"/>
      <c r="CQ98" s="173"/>
      <c r="CR98" s="174"/>
      <c r="CS98" s="174"/>
      <c r="CT98" s="174"/>
      <c r="CU98" s="174"/>
      <c r="CV98" s="174"/>
      <c r="CW98" s="174"/>
      <c r="CX98" s="174"/>
      <c r="CY98" s="174"/>
      <c r="CZ98" s="174"/>
      <c r="DA98" s="199"/>
      <c r="DB98" s="173"/>
      <c r="DC98" s="174"/>
      <c r="DD98" s="174"/>
      <c r="DE98" s="174"/>
      <c r="DF98" s="174"/>
      <c r="DG98" s="174"/>
      <c r="DH98" s="174"/>
      <c r="DI98" s="174"/>
      <c r="DJ98" s="174"/>
      <c r="DK98" s="174"/>
      <c r="DL98" s="174"/>
      <c r="DM98" s="199"/>
      <c r="DN98" s="173"/>
      <c r="DO98" s="174"/>
      <c r="DP98" s="174"/>
      <c r="DQ98" s="174"/>
      <c r="DR98" s="174"/>
      <c r="DS98" s="174"/>
      <c r="DT98" s="174"/>
      <c r="DU98" s="174"/>
      <c r="DV98" s="174"/>
      <c r="DW98" s="174"/>
      <c r="DX98" s="174"/>
      <c r="DY98" s="174"/>
      <c r="DZ98" s="174"/>
      <c r="EA98" s="174"/>
      <c r="EB98" s="174"/>
      <c r="EC98" s="199"/>
      <c r="ED98" s="144" t="s">
        <v>181</v>
      </c>
      <c r="EE98" s="145"/>
      <c r="EF98" s="145"/>
      <c r="EG98" s="145"/>
      <c r="EH98" s="145"/>
      <c r="EI98" s="145"/>
      <c r="EJ98" s="145"/>
      <c r="EK98" s="145"/>
      <c r="EL98" s="145"/>
      <c r="EM98" s="145"/>
      <c r="EN98" s="145"/>
      <c r="EO98" s="145"/>
      <c r="EP98" s="145"/>
      <c r="EQ98" s="145"/>
      <c r="ER98" s="145"/>
      <c r="ES98" s="145"/>
      <c r="ET98" s="145"/>
      <c r="EU98" s="146"/>
      <c r="EV98" s="144" t="s">
        <v>182</v>
      </c>
      <c r="EW98" s="145"/>
      <c r="EX98" s="145"/>
      <c r="EY98" s="145"/>
      <c r="EZ98" s="145"/>
      <c r="FA98" s="145"/>
      <c r="FB98" s="145"/>
      <c r="FC98" s="145"/>
      <c r="FD98" s="145"/>
      <c r="FE98" s="145"/>
      <c r="FF98" s="145"/>
      <c r="FG98" s="145"/>
      <c r="FH98" s="145"/>
      <c r="FI98" s="145"/>
      <c r="FJ98" s="145"/>
      <c r="FK98" s="146"/>
      <c r="FL98" s="144" t="s">
        <v>149</v>
      </c>
      <c r="FM98" s="145"/>
      <c r="FN98" s="145"/>
      <c r="FO98" s="145"/>
      <c r="FP98" s="145"/>
      <c r="FQ98" s="145"/>
      <c r="FR98" s="145"/>
      <c r="FS98" s="145"/>
      <c r="FT98" s="145"/>
      <c r="FU98" s="145"/>
      <c r="FV98" s="145"/>
      <c r="FW98" s="145"/>
      <c r="FX98" s="145"/>
      <c r="FY98" s="145"/>
      <c r="FZ98" s="145"/>
      <c r="GA98" s="145"/>
      <c r="GB98" s="145"/>
      <c r="GC98" s="145"/>
      <c r="GD98" s="145"/>
      <c r="GE98" s="146"/>
      <c r="GF98" s="20"/>
      <c r="GG98" s="20"/>
      <c r="GH98" s="20"/>
      <c r="GI98" s="20"/>
      <c r="GJ98" s="20"/>
      <c r="GK98" s="20"/>
      <c r="GL98" s="20"/>
      <c r="GM98" s="20"/>
    </row>
    <row r="99" spans="1:195" ht="11.25" hidden="1">
      <c r="A99" s="144">
        <v>1</v>
      </c>
      <c r="B99" s="145"/>
      <c r="C99" s="145"/>
      <c r="D99" s="145"/>
      <c r="E99" s="146"/>
      <c r="F99" s="144">
        <v>2</v>
      </c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6"/>
      <c r="AR99" s="144">
        <v>3</v>
      </c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6"/>
      <c r="BD99" s="144">
        <v>4</v>
      </c>
      <c r="BE99" s="145"/>
      <c r="BF99" s="145"/>
      <c r="BG99" s="145"/>
      <c r="BH99" s="145"/>
      <c r="BI99" s="145"/>
      <c r="BJ99" s="145"/>
      <c r="BK99" s="145"/>
      <c r="BL99" s="145"/>
      <c r="BM99" s="146"/>
      <c r="BN99" s="144">
        <v>5</v>
      </c>
      <c r="BO99" s="145"/>
      <c r="BP99" s="145"/>
      <c r="BQ99" s="145"/>
      <c r="BR99" s="145"/>
      <c r="BS99" s="145"/>
      <c r="BT99" s="145"/>
      <c r="BU99" s="145"/>
      <c r="BV99" s="145"/>
      <c r="BW99" s="145"/>
      <c r="BX99" s="145"/>
      <c r="BY99" s="145"/>
      <c r="BZ99" s="145"/>
      <c r="CA99" s="145"/>
      <c r="CB99" s="145"/>
      <c r="CC99" s="146"/>
      <c r="CD99" s="144">
        <v>6</v>
      </c>
      <c r="CE99" s="145"/>
      <c r="CF99" s="145"/>
      <c r="CG99" s="145"/>
      <c r="CH99" s="145"/>
      <c r="CI99" s="145"/>
      <c r="CJ99" s="145"/>
      <c r="CK99" s="145"/>
      <c r="CL99" s="145"/>
      <c r="CM99" s="145"/>
      <c r="CN99" s="145"/>
      <c r="CO99" s="145"/>
      <c r="CP99" s="146"/>
      <c r="CQ99" s="144">
        <v>7</v>
      </c>
      <c r="CR99" s="145"/>
      <c r="CS99" s="145"/>
      <c r="CT99" s="145"/>
      <c r="CU99" s="145"/>
      <c r="CV99" s="145"/>
      <c r="CW99" s="145"/>
      <c r="CX99" s="145"/>
      <c r="CY99" s="145"/>
      <c r="CZ99" s="145"/>
      <c r="DA99" s="146"/>
      <c r="DB99" s="144">
        <v>8</v>
      </c>
      <c r="DC99" s="145"/>
      <c r="DD99" s="145"/>
      <c r="DE99" s="145"/>
      <c r="DF99" s="145"/>
      <c r="DG99" s="145"/>
      <c r="DH99" s="145"/>
      <c r="DI99" s="145"/>
      <c r="DJ99" s="145"/>
      <c r="DK99" s="145"/>
      <c r="DL99" s="145"/>
      <c r="DM99" s="146"/>
      <c r="DN99" s="144">
        <v>9</v>
      </c>
      <c r="DO99" s="145"/>
      <c r="DP99" s="145"/>
      <c r="DQ99" s="145"/>
      <c r="DR99" s="145"/>
      <c r="DS99" s="145"/>
      <c r="DT99" s="145"/>
      <c r="DU99" s="145"/>
      <c r="DV99" s="145"/>
      <c r="DW99" s="145"/>
      <c r="DX99" s="145"/>
      <c r="DY99" s="145"/>
      <c r="DZ99" s="145"/>
      <c r="EA99" s="145"/>
      <c r="EB99" s="145"/>
      <c r="EC99" s="146"/>
      <c r="ED99" s="144">
        <v>10</v>
      </c>
      <c r="EE99" s="145"/>
      <c r="EF99" s="145"/>
      <c r="EG99" s="145"/>
      <c r="EH99" s="145"/>
      <c r="EI99" s="145"/>
      <c r="EJ99" s="145"/>
      <c r="EK99" s="145"/>
      <c r="EL99" s="145"/>
      <c r="EM99" s="145"/>
      <c r="EN99" s="145"/>
      <c r="EO99" s="145"/>
      <c r="EP99" s="145"/>
      <c r="EQ99" s="145"/>
      <c r="ER99" s="145"/>
      <c r="ES99" s="145"/>
      <c r="ET99" s="145"/>
      <c r="EU99" s="146"/>
      <c r="EV99" s="144">
        <v>11</v>
      </c>
      <c r="EW99" s="145"/>
      <c r="EX99" s="145"/>
      <c r="EY99" s="145"/>
      <c r="EZ99" s="145"/>
      <c r="FA99" s="145"/>
      <c r="FB99" s="145"/>
      <c r="FC99" s="145"/>
      <c r="FD99" s="145"/>
      <c r="FE99" s="145"/>
      <c r="FF99" s="145"/>
      <c r="FG99" s="145"/>
      <c r="FH99" s="145"/>
      <c r="FI99" s="145"/>
      <c r="FJ99" s="145"/>
      <c r="FK99" s="146"/>
      <c r="FL99" s="144">
        <v>12</v>
      </c>
      <c r="FM99" s="145"/>
      <c r="FN99" s="145"/>
      <c r="FO99" s="145"/>
      <c r="FP99" s="145"/>
      <c r="FQ99" s="145"/>
      <c r="FR99" s="145"/>
      <c r="FS99" s="145"/>
      <c r="FT99" s="145"/>
      <c r="FU99" s="145"/>
      <c r="FV99" s="145"/>
      <c r="FW99" s="145"/>
      <c r="FX99" s="145"/>
      <c r="FY99" s="145"/>
      <c r="FZ99" s="145"/>
      <c r="GA99" s="145"/>
      <c r="GB99" s="145"/>
      <c r="GC99" s="145"/>
      <c r="GD99" s="145"/>
      <c r="GE99" s="146"/>
      <c r="GF99" s="20"/>
      <c r="GG99" s="20"/>
      <c r="GH99" s="20"/>
      <c r="GI99" s="20"/>
      <c r="GJ99" s="20"/>
      <c r="GK99" s="20"/>
      <c r="GL99" s="20"/>
      <c r="GM99" s="20"/>
    </row>
    <row r="100" spans="1:195" ht="12.75" hidden="1">
      <c r="A100" s="144">
        <v>1</v>
      </c>
      <c r="B100" s="145"/>
      <c r="C100" s="145"/>
      <c r="D100" s="145"/>
      <c r="E100" s="146"/>
      <c r="F100" s="144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6"/>
      <c r="AR100" s="144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6"/>
      <c r="BD100" s="144"/>
      <c r="BE100" s="145"/>
      <c r="BF100" s="145"/>
      <c r="BG100" s="145"/>
      <c r="BH100" s="145"/>
      <c r="BI100" s="145"/>
      <c r="BJ100" s="145"/>
      <c r="BK100" s="145"/>
      <c r="BL100" s="145"/>
      <c r="BM100" s="146"/>
      <c r="BN100" s="144"/>
      <c r="BO100" s="145"/>
      <c r="BP100" s="145"/>
      <c r="BQ100" s="145"/>
      <c r="BR100" s="145"/>
      <c r="BS100" s="145"/>
      <c r="BT100" s="145"/>
      <c r="BU100" s="145"/>
      <c r="BV100" s="145"/>
      <c r="BW100" s="145"/>
      <c r="BX100" s="145"/>
      <c r="BY100" s="145"/>
      <c r="BZ100" s="145"/>
      <c r="CA100" s="145"/>
      <c r="CB100" s="145"/>
      <c r="CC100" s="146"/>
      <c r="CD100" s="144"/>
      <c r="CE100" s="145"/>
      <c r="CF100" s="145"/>
      <c r="CG100" s="145"/>
      <c r="CH100" s="145"/>
      <c r="CI100" s="145"/>
      <c r="CJ100" s="145"/>
      <c r="CK100" s="145"/>
      <c r="CL100" s="145"/>
      <c r="CM100" s="145"/>
      <c r="CN100" s="145"/>
      <c r="CO100" s="145"/>
      <c r="CP100" s="146"/>
      <c r="CQ100" s="144"/>
      <c r="CR100" s="145"/>
      <c r="CS100" s="145"/>
      <c r="CT100" s="145"/>
      <c r="CU100" s="145"/>
      <c r="CV100" s="145"/>
      <c r="CW100" s="145"/>
      <c r="CX100" s="145"/>
      <c r="CY100" s="145"/>
      <c r="CZ100" s="145"/>
      <c r="DA100" s="146"/>
      <c r="DB100" s="144"/>
      <c r="DC100" s="145"/>
      <c r="DD100" s="145"/>
      <c r="DE100" s="145"/>
      <c r="DF100" s="145"/>
      <c r="DG100" s="145"/>
      <c r="DH100" s="145"/>
      <c r="DI100" s="145"/>
      <c r="DJ100" s="145"/>
      <c r="DK100" s="145"/>
      <c r="DL100" s="145"/>
      <c r="DM100" s="146"/>
      <c r="DN100" s="144"/>
      <c r="DO100" s="145"/>
      <c r="DP100" s="145"/>
      <c r="DQ100" s="145"/>
      <c r="DR100" s="145"/>
      <c r="DS100" s="145"/>
      <c r="DT100" s="145"/>
      <c r="DU100" s="145"/>
      <c r="DV100" s="145"/>
      <c r="DW100" s="145"/>
      <c r="DX100" s="145"/>
      <c r="DY100" s="145"/>
      <c r="DZ100" s="145"/>
      <c r="EA100" s="145"/>
      <c r="EB100" s="145"/>
      <c r="EC100" s="146"/>
      <c r="ED100" s="144"/>
      <c r="EE100" s="145"/>
      <c r="EF100" s="145"/>
      <c r="EG100" s="145"/>
      <c r="EH100" s="145"/>
      <c r="EI100" s="145"/>
      <c r="EJ100" s="145"/>
      <c r="EK100" s="145"/>
      <c r="EL100" s="145"/>
      <c r="EM100" s="145"/>
      <c r="EN100" s="145"/>
      <c r="EO100" s="145"/>
      <c r="EP100" s="145"/>
      <c r="EQ100" s="145"/>
      <c r="ER100" s="145"/>
      <c r="ES100" s="145"/>
      <c r="ET100" s="145"/>
      <c r="EU100" s="146"/>
      <c r="EV100" s="233"/>
      <c r="EW100" s="165"/>
      <c r="EX100" s="165"/>
      <c r="EY100" s="165"/>
      <c r="EZ100" s="165"/>
      <c r="FA100" s="165"/>
      <c r="FB100" s="165"/>
      <c r="FC100" s="165"/>
      <c r="FD100" s="165"/>
      <c r="FE100" s="165"/>
      <c r="FF100" s="165"/>
      <c r="FG100" s="165"/>
      <c r="FH100" s="165"/>
      <c r="FI100" s="165"/>
      <c r="FJ100" s="165"/>
      <c r="FK100" s="166"/>
      <c r="FL100" s="233"/>
      <c r="FM100" s="165"/>
      <c r="FN100" s="165"/>
      <c r="FO100" s="165"/>
      <c r="FP100" s="165"/>
      <c r="FQ100" s="165"/>
      <c r="FR100" s="165"/>
      <c r="FS100" s="165"/>
      <c r="FT100" s="165"/>
      <c r="FU100" s="165"/>
      <c r="FV100" s="165"/>
      <c r="FW100" s="165"/>
      <c r="FX100" s="165"/>
      <c r="FY100" s="165"/>
      <c r="FZ100" s="165"/>
      <c r="GA100" s="165"/>
      <c r="GB100" s="165"/>
      <c r="GC100" s="165"/>
      <c r="GD100" s="165"/>
      <c r="GE100" s="166"/>
      <c r="GF100" s="20"/>
      <c r="GG100" s="20"/>
      <c r="GH100" s="20"/>
      <c r="GI100" s="20"/>
      <c r="GJ100" s="20"/>
      <c r="GK100" s="20"/>
      <c r="GL100" s="20"/>
      <c r="GM100" s="20"/>
    </row>
    <row r="101" spans="1:195" ht="12.75" hidden="1">
      <c r="A101" s="144">
        <v>2</v>
      </c>
      <c r="B101" s="145"/>
      <c r="C101" s="145"/>
      <c r="D101" s="145"/>
      <c r="E101" s="146"/>
      <c r="F101" s="144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6"/>
      <c r="AR101" s="144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6"/>
      <c r="BD101" s="144"/>
      <c r="BE101" s="145"/>
      <c r="BF101" s="145"/>
      <c r="BG101" s="145"/>
      <c r="BH101" s="145"/>
      <c r="BI101" s="145"/>
      <c r="BJ101" s="145"/>
      <c r="BK101" s="145"/>
      <c r="BL101" s="145"/>
      <c r="BM101" s="146"/>
      <c r="BN101" s="144"/>
      <c r="BO101" s="145"/>
      <c r="BP101" s="145"/>
      <c r="BQ101" s="145"/>
      <c r="BR101" s="145"/>
      <c r="BS101" s="145"/>
      <c r="BT101" s="145"/>
      <c r="BU101" s="145"/>
      <c r="BV101" s="145"/>
      <c r="BW101" s="145"/>
      <c r="BX101" s="145"/>
      <c r="BY101" s="145"/>
      <c r="BZ101" s="145"/>
      <c r="CA101" s="145"/>
      <c r="CB101" s="145"/>
      <c r="CC101" s="146"/>
      <c r="CD101" s="144"/>
      <c r="CE101" s="145"/>
      <c r="CF101" s="145"/>
      <c r="CG101" s="145"/>
      <c r="CH101" s="145"/>
      <c r="CI101" s="145"/>
      <c r="CJ101" s="145"/>
      <c r="CK101" s="145"/>
      <c r="CL101" s="145"/>
      <c r="CM101" s="145"/>
      <c r="CN101" s="145"/>
      <c r="CO101" s="145"/>
      <c r="CP101" s="146"/>
      <c r="CQ101" s="144"/>
      <c r="CR101" s="145"/>
      <c r="CS101" s="145"/>
      <c r="CT101" s="145"/>
      <c r="CU101" s="145"/>
      <c r="CV101" s="145"/>
      <c r="CW101" s="145"/>
      <c r="CX101" s="145"/>
      <c r="CY101" s="145"/>
      <c r="CZ101" s="145"/>
      <c r="DA101" s="146"/>
      <c r="DB101" s="144"/>
      <c r="DC101" s="145"/>
      <c r="DD101" s="145"/>
      <c r="DE101" s="145"/>
      <c r="DF101" s="145"/>
      <c r="DG101" s="145"/>
      <c r="DH101" s="145"/>
      <c r="DI101" s="145"/>
      <c r="DJ101" s="145"/>
      <c r="DK101" s="145"/>
      <c r="DL101" s="145"/>
      <c r="DM101" s="146"/>
      <c r="DN101" s="144"/>
      <c r="DO101" s="145"/>
      <c r="DP101" s="145"/>
      <c r="DQ101" s="145"/>
      <c r="DR101" s="145"/>
      <c r="DS101" s="145"/>
      <c r="DT101" s="145"/>
      <c r="DU101" s="145"/>
      <c r="DV101" s="145"/>
      <c r="DW101" s="145"/>
      <c r="DX101" s="145"/>
      <c r="DY101" s="145"/>
      <c r="DZ101" s="145"/>
      <c r="EA101" s="145"/>
      <c r="EB101" s="145"/>
      <c r="EC101" s="146"/>
      <c r="ED101" s="144"/>
      <c r="EE101" s="145"/>
      <c r="EF101" s="145"/>
      <c r="EG101" s="145"/>
      <c r="EH101" s="145"/>
      <c r="EI101" s="145"/>
      <c r="EJ101" s="145"/>
      <c r="EK101" s="145"/>
      <c r="EL101" s="145"/>
      <c r="EM101" s="145"/>
      <c r="EN101" s="145"/>
      <c r="EO101" s="145"/>
      <c r="EP101" s="145"/>
      <c r="EQ101" s="145"/>
      <c r="ER101" s="145"/>
      <c r="ES101" s="145"/>
      <c r="ET101" s="145"/>
      <c r="EU101" s="146"/>
      <c r="EV101" s="233"/>
      <c r="EW101" s="165"/>
      <c r="EX101" s="165"/>
      <c r="EY101" s="165"/>
      <c r="EZ101" s="165"/>
      <c r="FA101" s="165"/>
      <c r="FB101" s="165"/>
      <c r="FC101" s="165"/>
      <c r="FD101" s="165"/>
      <c r="FE101" s="165"/>
      <c r="FF101" s="165"/>
      <c r="FG101" s="165"/>
      <c r="FH101" s="165"/>
      <c r="FI101" s="165"/>
      <c r="FJ101" s="165"/>
      <c r="FK101" s="166"/>
      <c r="FL101" s="233"/>
      <c r="FM101" s="165"/>
      <c r="FN101" s="165"/>
      <c r="FO101" s="165"/>
      <c r="FP101" s="165"/>
      <c r="FQ101" s="165"/>
      <c r="FR101" s="165"/>
      <c r="FS101" s="165"/>
      <c r="FT101" s="165"/>
      <c r="FU101" s="165"/>
      <c r="FV101" s="165"/>
      <c r="FW101" s="165"/>
      <c r="FX101" s="165"/>
      <c r="FY101" s="165"/>
      <c r="FZ101" s="165"/>
      <c r="GA101" s="165"/>
      <c r="GB101" s="165"/>
      <c r="GC101" s="165"/>
      <c r="GD101" s="165"/>
      <c r="GE101" s="166"/>
      <c r="GF101" s="20"/>
      <c r="GG101" s="20"/>
      <c r="GH101" s="20"/>
      <c r="GI101" s="20"/>
      <c r="GJ101" s="20"/>
      <c r="GK101" s="20"/>
      <c r="GL101" s="20"/>
      <c r="GM101" s="20"/>
    </row>
    <row r="102" spans="1:195" ht="12.75" hidden="1">
      <c r="A102" s="144">
        <v>3</v>
      </c>
      <c r="B102" s="145"/>
      <c r="C102" s="145"/>
      <c r="D102" s="145"/>
      <c r="E102" s="146"/>
      <c r="F102" s="144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6"/>
      <c r="AR102" s="144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6"/>
      <c r="BD102" s="144"/>
      <c r="BE102" s="145"/>
      <c r="BF102" s="145"/>
      <c r="BG102" s="145"/>
      <c r="BH102" s="145"/>
      <c r="BI102" s="145"/>
      <c r="BJ102" s="145"/>
      <c r="BK102" s="145"/>
      <c r="BL102" s="145"/>
      <c r="BM102" s="146"/>
      <c r="BN102" s="144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6"/>
      <c r="CD102" s="144"/>
      <c r="CE102" s="145"/>
      <c r="CF102" s="145"/>
      <c r="CG102" s="145"/>
      <c r="CH102" s="145"/>
      <c r="CI102" s="145"/>
      <c r="CJ102" s="145"/>
      <c r="CK102" s="145"/>
      <c r="CL102" s="145"/>
      <c r="CM102" s="145"/>
      <c r="CN102" s="145"/>
      <c r="CO102" s="145"/>
      <c r="CP102" s="146"/>
      <c r="CQ102" s="144"/>
      <c r="CR102" s="145"/>
      <c r="CS102" s="145"/>
      <c r="CT102" s="145"/>
      <c r="CU102" s="145"/>
      <c r="CV102" s="145"/>
      <c r="CW102" s="145"/>
      <c r="CX102" s="145"/>
      <c r="CY102" s="145"/>
      <c r="CZ102" s="145"/>
      <c r="DA102" s="146"/>
      <c r="DB102" s="144"/>
      <c r="DC102" s="145"/>
      <c r="DD102" s="145"/>
      <c r="DE102" s="145"/>
      <c r="DF102" s="145"/>
      <c r="DG102" s="145"/>
      <c r="DH102" s="145"/>
      <c r="DI102" s="145"/>
      <c r="DJ102" s="145"/>
      <c r="DK102" s="145"/>
      <c r="DL102" s="145"/>
      <c r="DM102" s="146"/>
      <c r="DN102" s="144"/>
      <c r="DO102" s="145"/>
      <c r="DP102" s="145"/>
      <c r="DQ102" s="145"/>
      <c r="DR102" s="145"/>
      <c r="DS102" s="145"/>
      <c r="DT102" s="145"/>
      <c r="DU102" s="145"/>
      <c r="DV102" s="145"/>
      <c r="DW102" s="145"/>
      <c r="DX102" s="145"/>
      <c r="DY102" s="145"/>
      <c r="DZ102" s="145"/>
      <c r="EA102" s="145"/>
      <c r="EB102" s="145"/>
      <c r="EC102" s="146"/>
      <c r="ED102" s="144"/>
      <c r="EE102" s="145"/>
      <c r="EF102" s="145"/>
      <c r="EG102" s="145"/>
      <c r="EH102" s="145"/>
      <c r="EI102" s="145"/>
      <c r="EJ102" s="145"/>
      <c r="EK102" s="145"/>
      <c r="EL102" s="145"/>
      <c r="EM102" s="145"/>
      <c r="EN102" s="145"/>
      <c r="EO102" s="145"/>
      <c r="EP102" s="145"/>
      <c r="EQ102" s="145"/>
      <c r="ER102" s="145"/>
      <c r="ES102" s="145"/>
      <c r="ET102" s="145"/>
      <c r="EU102" s="146"/>
      <c r="EV102" s="233"/>
      <c r="EW102" s="165"/>
      <c r="EX102" s="165"/>
      <c r="EY102" s="165"/>
      <c r="EZ102" s="165"/>
      <c r="FA102" s="165"/>
      <c r="FB102" s="165"/>
      <c r="FC102" s="165"/>
      <c r="FD102" s="165"/>
      <c r="FE102" s="165"/>
      <c r="FF102" s="165"/>
      <c r="FG102" s="165"/>
      <c r="FH102" s="165"/>
      <c r="FI102" s="165"/>
      <c r="FJ102" s="165"/>
      <c r="FK102" s="166"/>
      <c r="FL102" s="233"/>
      <c r="FM102" s="165"/>
      <c r="FN102" s="165"/>
      <c r="FO102" s="165"/>
      <c r="FP102" s="165"/>
      <c r="FQ102" s="165"/>
      <c r="FR102" s="165"/>
      <c r="FS102" s="165"/>
      <c r="FT102" s="165"/>
      <c r="FU102" s="165"/>
      <c r="FV102" s="165"/>
      <c r="FW102" s="165"/>
      <c r="FX102" s="165"/>
      <c r="FY102" s="165"/>
      <c r="FZ102" s="165"/>
      <c r="GA102" s="165"/>
      <c r="GB102" s="165"/>
      <c r="GC102" s="165"/>
      <c r="GD102" s="165"/>
      <c r="GE102" s="166"/>
      <c r="GF102" s="20"/>
      <c r="GG102" s="20"/>
      <c r="GH102" s="20"/>
      <c r="GI102" s="20"/>
      <c r="GJ102" s="20"/>
      <c r="GK102" s="20"/>
      <c r="GL102" s="20"/>
      <c r="GM102" s="20"/>
    </row>
    <row r="103" spans="1:195" ht="12.75" hidden="1">
      <c r="A103" s="144"/>
      <c r="B103" s="145"/>
      <c r="C103" s="145"/>
      <c r="D103" s="145"/>
      <c r="E103" s="146"/>
      <c r="F103" s="176" t="s">
        <v>17</v>
      </c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8"/>
      <c r="AR103" s="144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6"/>
      <c r="BD103" s="144"/>
      <c r="BE103" s="145"/>
      <c r="BF103" s="145"/>
      <c r="BG103" s="145"/>
      <c r="BH103" s="145"/>
      <c r="BI103" s="145"/>
      <c r="BJ103" s="145"/>
      <c r="BK103" s="145"/>
      <c r="BL103" s="145"/>
      <c r="BM103" s="146"/>
      <c r="BN103" s="144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146"/>
      <c r="CD103" s="144"/>
      <c r="CE103" s="145"/>
      <c r="CF103" s="145"/>
      <c r="CG103" s="145"/>
      <c r="CH103" s="145"/>
      <c r="CI103" s="145"/>
      <c r="CJ103" s="145"/>
      <c r="CK103" s="145"/>
      <c r="CL103" s="145"/>
      <c r="CM103" s="145"/>
      <c r="CN103" s="145"/>
      <c r="CO103" s="145"/>
      <c r="CP103" s="146"/>
      <c r="CQ103" s="144"/>
      <c r="CR103" s="145"/>
      <c r="CS103" s="145"/>
      <c r="CT103" s="145"/>
      <c r="CU103" s="145"/>
      <c r="CV103" s="145"/>
      <c r="CW103" s="145"/>
      <c r="CX103" s="145"/>
      <c r="CY103" s="145"/>
      <c r="CZ103" s="145"/>
      <c r="DA103" s="146"/>
      <c r="DB103" s="144"/>
      <c r="DC103" s="145"/>
      <c r="DD103" s="145"/>
      <c r="DE103" s="145"/>
      <c r="DF103" s="145"/>
      <c r="DG103" s="145"/>
      <c r="DH103" s="145"/>
      <c r="DI103" s="145"/>
      <c r="DJ103" s="145"/>
      <c r="DK103" s="145"/>
      <c r="DL103" s="145"/>
      <c r="DM103" s="146"/>
      <c r="DN103" s="144"/>
      <c r="DO103" s="145"/>
      <c r="DP103" s="145"/>
      <c r="DQ103" s="145"/>
      <c r="DR103" s="145"/>
      <c r="DS103" s="145"/>
      <c r="DT103" s="145"/>
      <c r="DU103" s="145"/>
      <c r="DV103" s="145"/>
      <c r="DW103" s="145"/>
      <c r="DX103" s="145"/>
      <c r="DY103" s="145"/>
      <c r="DZ103" s="145"/>
      <c r="EA103" s="145"/>
      <c r="EB103" s="145"/>
      <c r="EC103" s="146"/>
      <c r="ED103" s="144"/>
      <c r="EE103" s="145"/>
      <c r="EF103" s="145"/>
      <c r="EG103" s="145"/>
      <c r="EH103" s="145"/>
      <c r="EI103" s="145"/>
      <c r="EJ103" s="145"/>
      <c r="EK103" s="145"/>
      <c r="EL103" s="145"/>
      <c r="EM103" s="145"/>
      <c r="EN103" s="145"/>
      <c r="EO103" s="145"/>
      <c r="EP103" s="145"/>
      <c r="EQ103" s="145"/>
      <c r="ER103" s="145"/>
      <c r="ES103" s="145"/>
      <c r="ET103" s="145"/>
      <c r="EU103" s="146"/>
      <c r="EV103" s="233"/>
      <c r="EW103" s="165"/>
      <c r="EX103" s="165"/>
      <c r="EY103" s="165"/>
      <c r="EZ103" s="165"/>
      <c r="FA103" s="165"/>
      <c r="FB103" s="165"/>
      <c r="FC103" s="165"/>
      <c r="FD103" s="165"/>
      <c r="FE103" s="165"/>
      <c r="FF103" s="165"/>
      <c r="FG103" s="165"/>
      <c r="FH103" s="165"/>
      <c r="FI103" s="165"/>
      <c r="FJ103" s="165"/>
      <c r="FK103" s="166"/>
      <c r="FL103" s="233"/>
      <c r="FM103" s="165"/>
      <c r="FN103" s="165"/>
      <c r="FO103" s="165"/>
      <c r="FP103" s="165"/>
      <c r="FQ103" s="165"/>
      <c r="FR103" s="165"/>
      <c r="FS103" s="165"/>
      <c r="FT103" s="165"/>
      <c r="FU103" s="165"/>
      <c r="FV103" s="165"/>
      <c r="FW103" s="165"/>
      <c r="FX103" s="165"/>
      <c r="FY103" s="165"/>
      <c r="FZ103" s="165"/>
      <c r="GA103" s="165"/>
      <c r="GB103" s="165"/>
      <c r="GC103" s="165"/>
      <c r="GD103" s="165"/>
      <c r="GE103" s="166"/>
      <c r="GF103" s="20"/>
      <c r="GG103" s="20"/>
      <c r="GH103" s="20"/>
      <c r="GI103" s="20"/>
      <c r="GJ103" s="20"/>
      <c r="GK103" s="20"/>
      <c r="GL103" s="20"/>
      <c r="GM103" s="20"/>
    </row>
    <row r="104" spans="1:195" ht="29.25" customHeight="1" hidden="1">
      <c r="A104" s="192" t="s">
        <v>170</v>
      </c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192"/>
      <c r="BD104" s="192"/>
      <c r="BE104" s="192"/>
      <c r="BF104" s="192"/>
      <c r="BG104" s="192"/>
      <c r="BH104" s="192"/>
      <c r="BI104" s="192"/>
      <c r="BJ104" s="192"/>
      <c r="BK104" s="192"/>
      <c r="BL104" s="192"/>
      <c r="BM104" s="192"/>
      <c r="BN104" s="192"/>
      <c r="BO104" s="192"/>
      <c r="BP104" s="192"/>
      <c r="BQ104" s="192"/>
      <c r="BR104" s="192"/>
      <c r="BS104" s="192"/>
      <c r="BT104" s="192"/>
      <c r="BU104" s="192"/>
      <c r="BV104" s="192"/>
      <c r="BW104" s="192"/>
      <c r="BX104" s="192"/>
      <c r="BY104" s="192"/>
      <c r="BZ104" s="192"/>
      <c r="CA104" s="192"/>
      <c r="CB104" s="192"/>
      <c r="CC104" s="192"/>
      <c r="CD104" s="192"/>
      <c r="CE104" s="192"/>
      <c r="CF104" s="192"/>
      <c r="CG104" s="192"/>
      <c r="CH104" s="192"/>
      <c r="CI104" s="192"/>
      <c r="CJ104" s="192"/>
      <c r="CK104" s="192"/>
      <c r="CL104" s="192"/>
      <c r="CM104" s="192"/>
      <c r="CN104" s="192"/>
      <c r="CO104" s="192"/>
      <c r="CP104" s="192"/>
      <c r="CQ104" s="192"/>
      <c r="CR104" s="192"/>
      <c r="CS104" s="192"/>
      <c r="CT104" s="192"/>
      <c r="CU104" s="192"/>
      <c r="CV104" s="192"/>
      <c r="CW104" s="192"/>
      <c r="CX104" s="192"/>
      <c r="CY104" s="192"/>
      <c r="CZ104" s="192"/>
      <c r="DA104" s="192"/>
      <c r="DB104" s="192"/>
      <c r="DC104" s="192"/>
      <c r="DD104" s="192"/>
      <c r="DE104" s="192"/>
      <c r="DF104" s="192"/>
      <c r="DG104" s="192"/>
      <c r="DH104" s="192"/>
      <c r="DI104" s="192"/>
      <c r="DJ104" s="192"/>
      <c r="DK104" s="192"/>
      <c r="DL104" s="192"/>
      <c r="DM104" s="192"/>
      <c r="DN104" s="192"/>
      <c r="DO104" s="192"/>
      <c r="DP104" s="192"/>
      <c r="DQ104" s="192"/>
      <c r="DR104" s="192"/>
      <c r="DS104" s="192"/>
      <c r="DT104" s="192"/>
      <c r="DU104" s="192"/>
      <c r="DV104" s="192"/>
      <c r="DW104" s="192"/>
      <c r="DX104" s="192"/>
      <c r="DY104" s="192"/>
      <c r="DZ104" s="192"/>
      <c r="EA104" s="192"/>
      <c r="EB104" s="192"/>
      <c r="EC104" s="192"/>
      <c r="ED104" s="192"/>
      <c r="EE104" s="192"/>
      <c r="EF104" s="192"/>
      <c r="EG104" s="192"/>
      <c r="EH104" s="192"/>
      <c r="EI104" s="192"/>
      <c r="EJ104" s="192"/>
      <c r="EK104" s="192"/>
      <c r="EL104" s="192"/>
      <c r="EM104" s="192"/>
      <c r="EN104" s="192"/>
      <c r="EO104" s="192"/>
      <c r="EP104" s="192"/>
      <c r="EQ104" s="192"/>
      <c r="ER104" s="192"/>
      <c r="ES104" s="192"/>
      <c r="ET104" s="192"/>
      <c r="EU104" s="192"/>
      <c r="EV104" s="192"/>
      <c r="EW104" s="192"/>
      <c r="EX104" s="192"/>
      <c r="EY104" s="192"/>
      <c r="EZ104" s="192"/>
      <c r="FA104" s="192"/>
      <c r="FB104" s="192"/>
      <c r="FC104" s="192"/>
      <c r="FD104" s="192"/>
      <c r="FE104" s="192"/>
      <c r="FF104" s="192"/>
      <c r="FG104" s="192"/>
      <c r="FH104" s="192"/>
      <c r="FI104" s="192"/>
      <c r="FJ104" s="192"/>
      <c r="FK104" s="192"/>
      <c r="FL104" s="192"/>
      <c r="FM104" s="192"/>
      <c r="FN104" s="192"/>
      <c r="FO104" s="192"/>
      <c r="FP104" s="192"/>
      <c r="FQ104" s="192"/>
      <c r="FR104" s="192"/>
      <c r="FS104" s="192"/>
      <c r="FT104" s="192"/>
      <c r="FU104" s="192"/>
      <c r="FV104" s="192"/>
      <c r="FW104" s="192"/>
      <c r="FX104" s="192"/>
      <c r="FY104" s="192"/>
      <c r="FZ104" s="192"/>
      <c r="GA104" s="192"/>
      <c r="GB104" s="192"/>
      <c r="GC104" s="192"/>
      <c r="GD104" s="192"/>
      <c r="GE104" s="192"/>
      <c r="GF104" s="20"/>
      <c r="GG104" s="20"/>
      <c r="GH104" s="20"/>
      <c r="GI104" s="20"/>
      <c r="GJ104" s="20"/>
      <c r="GK104" s="20"/>
      <c r="GL104" s="20"/>
      <c r="GM104" s="20"/>
    </row>
    <row r="105" spans="1:195" ht="11.25" hidden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</row>
    <row r="106" spans="1:195" ht="12" hidden="1">
      <c r="A106" s="200" t="s">
        <v>172</v>
      </c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200"/>
      <c r="BD106" s="200"/>
      <c r="BE106" s="200"/>
      <c r="BF106" s="200"/>
      <c r="BG106" s="200"/>
      <c r="BH106" s="200"/>
      <c r="BI106" s="200"/>
      <c r="BJ106" s="200"/>
      <c r="BK106" s="200"/>
      <c r="BL106" s="200"/>
      <c r="BM106" s="200"/>
      <c r="BN106" s="200"/>
      <c r="BO106" s="200"/>
      <c r="BP106" s="200"/>
      <c r="BQ106" s="200"/>
      <c r="BR106" s="200"/>
      <c r="BS106" s="200"/>
      <c r="BT106" s="200"/>
      <c r="BU106" s="200"/>
      <c r="BV106" s="200"/>
      <c r="BW106" s="200"/>
      <c r="BX106" s="200"/>
      <c r="BY106" s="200"/>
      <c r="BZ106" s="200"/>
      <c r="CA106" s="200"/>
      <c r="CB106" s="200"/>
      <c r="CC106" s="200"/>
      <c r="CD106" s="200"/>
      <c r="CE106" s="200"/>
      <c r="CF106" s="200"/>
      <c r="CG106" s="200"/>
      <c r="CH106" s="200"/>
      <c r="CI106" s="200"/>
      <c r="CJ106" s="200"/>
      <c r="CK106" s="200"/>
      <c r="CL106" s="200"/>
      <c r="CM106" s="200"/>
      <c r="CN106" s="200"/>
      <c r="CO106" s="200"/>
      <c r="CP106" s="200"/>
      <c r="CQ106" s="200"/>
      <c r="CR106" s="200"/>
      <c r="CS106" s="200"/>
      <c r="CT106" s="200"/>
      <c r="CU106" s="200"/>
      <c r="CV106" s="200"/>
      <c r="CW106" s="200"/>
      <c r="CX106" s="200"/>
      <c r="CY106" s="200"/>
      <c r="CZ106" s="200"/>
      <c r="DA106" s="200"/>
      <c r="DB106" s="200"/>
      <c r="DC106" s="200"/>
      <c r="DD106" s="200"/>
      <c r="DE106" s="200"/>
      <c r="DF106" s="200"/>
      <c r="DG106" s="200"/>
      <c r="DH106" s="200"/>
      <c r="DI106" s="200"/>
      <c r="DJ106" s="200"/>
      <c r="DK106" s="200"/>
      <c r="DL106" s="200"/>
      <c r="DM106" s="200"/>
      <c r="DN106" s="200"/>
      <c r="DO106" s="200"/>
      <c r="DP106" s="200"/>
      <c r="DQ106" s="200"/>
      <c r="DR106" s="200"/>
      <c r="DS106" s="200"/>
      <c r="DT106" s="200"/>
      <c r="DU106" s="200"/>
      <c r="DV106" s="200"/>
      <c r="DW106" s="200"/>
      <c r="DX106" s="200"/>
      <c r="DY106" s="200"/>
      <c r="DZ106" s="200"/>
      <c r="EA106" s="200"/>
      <c r="EB106" s="200"/>
      <c r="EC106" s="200"/>
      <c r="ED106" s="200"/>
      <c r="EE106" s="200"/>
      <c r="EF106" s="200"/>
      <c r="EG106" s="200"/>
      <c r="EH106" s="200"/>
      <c r="EI106" s="200"/>
      <c r="EJ106" s="200"/>
      <c r="EK106" s="200"/>
      <c r="EL106" s="200"/>
      <c r="EM106" s="200"/>
      <c r="EN106" s="200"/>
      <c r="EO106" s="200"/>
      <c r="EP106" s="200"/>
      <c r="EQ106" s="200"/>
      <c r="ER106" s="200"/>
      <c r="ES106" s="200"/>
      <c r="ET106" s="200"/>
      <c r="EU106" s="200"/>
      <c r="EV106" s="200"/>
      <c r="EW106" s="200"/>
      <c r="EX106" s="200"/>
      <c r="EY106" s="200"/>
      <c r="EZ106" s="200"/>
      <c r="FA106" s="200"/>
      <c r="FB106" s="200"/>
      <c r="FC106" s="200"/>
      <c r="FD106" s="200"/>
      <c r="FE106" s="200"/>
      <c r="FF106" s="200"/>
      <c r="FG106" s="200"/>
      <c r="FH106" s="200"/>
      <c r="FI106" s="200"/>
      <c r="FJ106" s="200"/>
      <c r="FK106" s="200"/>
      <c r="FL106" s="200"/>
      <c r="FM106" s="200"/>
      <c r="FN106" s="200"/>
      <c r="FO106" s="200"/>
      <c r="FP106" s="200"/>
      <c r="FQ106" s="200"/>
      <c r="FR106" s="200"/>
      <c r="FS106" s="200"/>
      <c r="FT106" s="200"/>
      <c r="FU106" s="200"/>
      <c r="FV106" s="200"/>
      <c r="FW106" s="200"/>
      <c r="FX106" s="200"/>
      <c r="FY106" s="200"/>
      <c r="FZ106" s="200"/>
      <c r="GA106" s="200"/>
      <c r="GB106" s="200"/>
      <c r="GC106" s="200"/>
      <c r="GD106" s="200"/>
      <c r="GE106" s="200"/>
      <c r="GF106" s="20"/>
      <c r="GG106" s="20"/>
      <c r="GH106" s="20"/>
      <c r="GI106" s="20"/>
      <c r="GJ106" s="20"/>
      <c r="GK106" s="20"/>
      <c r="GL106" s="20"/>
      <c r="GM106" s="20"/>
    </row>
    <row r="107" spans="188:195" ht="11.25" hidden="1">
      <c r="GF107" s="20"/>
      <c r="GG107" s="20"/>
      <c r="GH107" s="20"/>
      <c r="GI107" s="20"/>
      <c r="GJ107" s="20"/>
      <c r="GK107" s="20"/>
      <c r="GL107" s="20"/>
      <c r="GM107" s="20"/>
    </row>
    <row r="108" spans="1:195" ht="27.75" customHeight="1" hidden="1">
      <c r="A108" s="144" t="s">
        <v>120</v>
      </c>
      <c r="B108" s="145"/>
      <c r="C108" s="145"/>
      <c r="D108" s="145"/>
      <c r="E108" s="146"/>
      <c r="F108" s="144" t="s">
        <v>35</v>
      </c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5"/>
      <c r="BR108" s="145"/>
      <c r="BS108" s="145"/>
      <c r="BT108" s="145"/>
      <c r="BU108" s="145"/>
      <c r="BV108" s="145"/>
      <c r="BW108" s="145"/>
      <c r="BX108" s="145"/>
      <c r="BY108" s="145"/>
      <c r="BZ108" s="145"/>
      <c r="CA108" s="145"/>
      <c r="CB108" s="145"/>
      <c r="CC108" s="145"/>
      <c r="CD108" s="145"/>
      <c r="CE108" s="145"/>
      <c r="CF108" s="145"/>
      <c r="CG108" s="145"/>
      <c r="CH108" s="145"/>
      <c r="CI108" s="145"/>
      <c r="CJ108" s="145"/>
      <c r="CK108" s="145"/>
      <c r="CL108" s="145"/>
      <c r="CM108" s="145"/>
      <c r="CN108" s="145"/>
      <c r="CO108" s="145"/>
      <c r="CP108" s="145"/>
      <c r="CQ108" s="145"/>
      <c r="CR108" s="145"/>
      <c r="CS108" s="145"/>
      <c r="CT108" s="145"/>
      <c r="CU108" s="145"/>
      <c r="CV108" s="145"/>
      <c r="CW108" s="145"/>
      <c r="CX108" s="145"/>
      <c r="CY108" s="145"/>
      <c r="CZ108" s="145"/>
      <c r="DA108" s="145"/>
      <c r="DB108" s="145"/>
      <c r="DC108" s="145"/>
      <c r="DD108" s="145"/>
      <c r="DE108" s="145"/>
      <c r="DF108" s="145"/>
      <c r="DG108" s="145"/>
      <c r="DH108" s="145"/>
      <c r="DI108" s="145"/>
      <c r="DJ108" s="145"/>
      <c r="DK108" s="145"/>
      <c r="DL108" s="145"/>
      <c r="DM108" s="145"/>
      <c r="DN108" s="145"/>
      <c r="DO108" s="145"/>
      <c r="DP108" s="145"/>
      <c r="DQ108" s="145"/>
      <c r="DR108" s="145"/>
      <c r="DS108" s="145"/>
      <c r="DT108" s="145"/>
      <c r="DU108" s="145"/>
      <c r="DV108" s="145"/>
      <c r="DW108" s="145"/>
      <c r="DX108" s="145"/>
      <c r="DY108" s="145"/>
      <c r="DZ108" s="145"/>
      <c r="EA108" s="145"/>
      <c r="EB108" s="145"/>
      <c r="EC108" s="145"/>
      <c r="ED108" s="145"/>
      <c r="EE108" s="145"/>
      <c r="EF108" s="145"/>
      <c r="EG108" s="145"/>
      <c r="EH108" s="145"/>
      <c r="EI108" s="145"/>
      <c r="EJ108" s="145"/>
      <c r="EK108" s="145"/>
      <c r="EL108" s="145"/>
      <c r="EM108" s="145"/>
      <c r="EN108" s="145"/>
      <c r="EO108" s="145"/>
      <c r="EP108" s="145"/>
      <c r="EQ108" s="145"/>
      <c r="ER108" s="146"/>
      <c r="ES108" s="144" t="s">
        <v>123</v>
      </c>
      <c r="ET108" s="145"/>
      <c r="EU108" s="145"/>
      <c r="EV108" s="145"/>
      <c r="EW108" s="145"/>
      <c r="EX108" s="145"/>
      <c r="EY108" s="145"/>
      <c r="EZ108" s="145"/>
      <c r="FA108" s="145"/>
      <c r="FB108" s="145"/>
      <c r="FC108" s="145"/>
      <c r="FD108" s="145"/>
      <c r="FE108" s="145"/>
      <c r="FF108" s="145"/>
      <c r="FG108" s="145"/>
      <c r="FH108" s="145"/>
      <c r="FI108" s="145"/>
      <c r="FJ108" s="145"/>
      <c r="FK108" s="145"/>
      <c r="FL108" s="145"/>
      <c r="FM108" s="145"/>
      <c r="FN108" s="145"/>
      <c r="FO108" s="145"/>
      <c r="FP108" s="145"/>
      <c r="FQ108" s="145"/>
      <c r="FR108" s="145"/>
      <c r="FS108" s="145"/>
      <c r="FT108" s="145"/>
      <c r="FU108" s="145"/>
      <c r="FV108" s="145"/>
      <c r="FW108" s="145"/>
      <c r="FX108" s="145"/>
      <c r="FY108" s="145"/>
      <c r="FZ108" s="145"/>
      <c r="GA108" s="145"/>
      <c r="GB108" s="145"/>
      <c r="GC108" s="145"/>
      <c r="GD108" s="145"/>
      <c r="GE108" s="146"/>
      <c r="GF108" s="20"/>
      <c r="GG108" s="20"/>
      <c r="GH108" s="20"/>
      <c r="GI108" s="20"/>
      <c r="GJ108" s="20"/>
      <c r="GK108" s="20"/>
      <c r="GL108" s="20"/>
      <c r="GM108" s="20"/>
    </row>
    <row r="109" spans="1:195" ht="12.75" customHeight="1" hidden="1">
      <c r="A109" s="144">
        <v>1</v>
      </c>
      <c r="B109" s="145"/>
      <c r="C109" s="145"/>
      <c r="D109" s="145"/>
      <c r="E109" s="146"/>
      <c r="F109" s="144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  <c r="BQ109" s="145"/>
      <c r="BR109" s="145"/>
      <c r="BS109" s="145"/>
      <c r="BT109" s="145"/>
      <c r="BU109" s="145"/>
      <c r="BV109" s="145"/>
      <c r="BW109" s="145"/>
      <c r="BX109" s="145"/>
      <c r="BY109" s="145"/>
      <c r="BZ109" s="145"/>
      <c r="CA109" s="145"/>
      <c r="CB109" s="145"/>
      <c r="CC109" s="145"/>
      <c r="CD109" s="145"/>
      <c r="CE109" s="145"/>
      <c r="CF109" s="145"/>
      <c r="CG109" s="145"/>
      <c r="CH109" s="145"/>
      <c r="CI109" s="145"/>
      <c r="CJ109" s="145"/>
      <c r="CK109" s="145"/>
      <c r="CL109" s="145"/>
      <c r="CM109" s="145"/>
      <c r="CN109" s="145"/>
      <c r="CO109" s="145"/>
      <c r="CP109" s="145"/>
      <c r="CQ109" s="145"/>
      <c r="CR109" s="145"/>
      <c r="CS109" s="145"/>
      <c r="CT109" s="145"/>
      <c r="CU109" s="145"/>
      <c r="CV109" s="145"/>
      <c r="CW109" s="145"/>
      <c r="CX109" s="145"/>
      <c r="CY109" s="145"/>
      <c r="CZ109" s="145"/>
      <c r="DA109" s="145"/>
      <c r="DB109" s="145"/>
      <c r="DC109" s="145"/>
      <c r="DD109" s="145"/>
      <c r="DE109" s="145"/>
      <c r="DF109" s="145"/>
      <c r="DG109" s="145"/>
      <c r="DH109" s="145"/>
      <c r="DI109" s="145"/>
      <c r="DJ109" s="145"/>
      <c r="DK109" s="145"/>
      <c r="DL109" s="145"/>
      <c r="DM109" s="145"/>
      <c r="DN109" s="145"/>
      <c r="DO109" s="145"/>
      <c r="DP109" s="145"/>
      <c r="DQ109" s="145"/>
      <c r="DR109" s="145"/>
      <c r="DS109" s="145"/>
      <c r="DT109" s="145"/>
      <c r="DU109" s="145"/>
      <c r="DV109" s="145"/>
      <c r="DW109" s="145"/>
      <c r="DX109" s="145"/>
      <c r="DY109" s="145"/>
      <c r="DZ109" s="145"/>
      <c r="EA109" s="145"/>
      <c r="EB109" s="145"/>
      <c r="EC109" s="145"/>
      <c r="ED109" s="145"/>
      <c r="EE109" s="145"/>
      <c r="EF109" s="145"/>
      <c r="EG109" s="145"/>
      <c r="EH109" s="145"/>
      <c r="EI109" s="145"/>
      <c r="EJ109" s="145"/>
      <c r="EK109" s="145"/>
      <c r="EL109" s="145"/>
      <c r="EM109" s="145"/>
      <c r="EN109" s="145"/>
      <c r="EO109" s="145"/>
      <c r="EP109" s="145"/>
      <c r="EQ109" s="145"/>
      <c r="ER109" s="146"/>
      <c r="ES109" s="144"/>
      <c r="ET109" s="145"/>
      <c r="EU109" s="145"/>
      <c r="EV109" s="145"/>
      <c r="EW109" s="145"/>
      <c r="EX109" s="145"/>
      <c r="EY109" s="145"/>
      <c r="EZ109" s="145"/>
      <c r="FA109" s="145"/>
      <c r="FB109" s="145"/>
      <c r="FC109" s="145"/>
      <c r="FD109" s="145"/>
      <c r="FE109" s="145"/>
      <c r="FF109" s="145"/>
      <c r="FG109" s="145"/>
      <c r="FH109" s="145"/>
      <c r="FI109" s="145"/>
      <c r="FJ109" s="145"/>
      <c r="FK109" s="145"/>
      <c r="FL109" s="145"/>
      <c r="FM109" s="145"/>
      <c r="FN109" s="145"/>
      <c r="FO109" s="145"/>
      <c r="FP109" s="145"/>
      <c r="FQ109" s="145"/>
      <c r="FR109" s="145"/>
      <c r="FS109" s="145"/>
      <c r="FT109" s="145"/>
      <c r="FU109" s="145"/>
      <c r="FV109" s="145"/>
      <c r="FW109" s="145"/>
      <c r="FX109" s="145"/>
      <c r="FY109" s="145"/>
      <c r="FZ109" s="145"/>
      <c r="GA109" s="145"/>
      <c r="GB109" s="145"/>
      <c r="GC109" s="145"/>
      <c r="GD109" s="145"/>
      <c r="GE109" s="146"/>
      <c r="GF109" s="20"/>
      <c r="GG109" s="20"/>
      <c r="GH109" s="20"/>
      <c r="GI109" s="20"/>
      <c r="GJ109" s="20"/>
      <c r="GK109" s="20"/>
      <c r="GL109" s="20"/>
      <c r="GM109" s="20"/>
    </row>
    <row r="110" spans="1:195" ht="11.25" hidden="1">
      <c r="A110" s="144">
        <v>2</v>
      </c>
      <c r="B110" s="145"/>
      <c r="C110" s="145"/>
      <c r="D110" s="145"/>
      <c r="E110" s="146"/>
      <c r="F110" s="144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  <c r="BQ110" s="145"/>
      <c r="BR110" s="145"/>
      <c r="BS110" s="145"/>
      <c r="BT110" s="145"/>
      <c r="BU110" s="145"/>
      <c r="BV110" s="145"/>
      <c r="BW110" s="145"/>
      <c r="BX110" s="145"/>
      <c r="BY110" s="145"/>
      <c r="BZ110" s="145"/>
      <c r="CA110" s="145"/>
      <c r="CB110" s="145"/>
      <c r="CC110" s="145"/>
      <c r="CD110" s="145"/>
      <c r="CE110" s="145"/>
      <c r="CF110" s="145"/>
      <c r="CG110" s="145"/>
      <c r="CH110" s="145"/>
      <c r="CI110" s="145"/>
      <c r="CJ110" s="145"/>
      <c r="CK110" s="145"/>
      <c r="CL110" s="145"/>
      <c r="CM110" s="145"/>
      <c r="CN110" s="145"/>
      <c r="CO110" s="145"/>
      <c r="CP110" s="145"/>
      <c r="CQ110" s="145"/>
      <c r="CR110" s="145"/>
      <c r="CS110" s="145"/>
      <c r="CT110" s="145"/>
      <c r="CU110" s="145"/>
      <c r="CV110" s="145"/>
      <c r="CW110" s="145"/>
      <c r="CX110" s="145"/>
      <c r="CY110" s="145"/>
      <c r="CZ110" s="145"/>
      <c r="DA110" s="145"/>
      <c r="DB110" s="145"/>
      <c r="DC110" s="145"/>
      <c r="DD110" s="145"/>
      <c r="DE110" s="145"/>
      <c r="DF110" s="145"/>
      <c r="DG110" s="145"/>
      <c r="DH110" s="145"/>
      <c r="DI110" s="145"/>
      <c r="DJ110" s="145"/>
      <c r="DK110" s="145"/>
      <c r="DL110" s="145"/>
      <c r="DM110" s="145"/>
      <c r="DN110" s="145"/>
      <c r="DO110" s="145"/>
      <c r="DP110" s="145"/>
      <c r="DQ110" s="145"/>
      <c r="DR110" s="145"/>
      <c r="DS110" s="145"/>
      <c r="DT110" s="145"/>
      <c r="DU110" s="145"/>
      <c r="DV110" s="145"/>
      <c r="DW110" s="145"/>
      <c r="DX110" s="145"/>
      <c r="DY110" s="145"/>
      <c r="DZ110" s="145"/>
      <c r="EA110" s="145"/>
      <c r="EB110" s="145"/>
      <c r="EC110" s="145"/>
      <c r="ED110" s="145"/>
      <c r="EE110" s="145"/>
      <c r="EF110" s="145"/>
      <c r="EG110" s="145"/>
      <c r="EH110" s="145"/>
      <c r="EI110" s="145"/>
      <c r="EJ110" s="145"/>
      <c r="EK110" s="145"/>
      <c r="EL110" s="145"/>
      <c r="EM110" s="145"/>
      <c r="EN110" s="145"/>
      <c r="EO110" s="145"/>
      <c r="EP110" s="145"/>
      <c r="EQ110" s="145"/>
      <c r="ER110" s="146"/>
      <c r="ES110" s="144"/>
      <c r="ET110" s="145"/>
      <c r="EU110" s="145"/>
      <c r="EV110" s="145"/>
      <c r="EW110" s="145"/>
      <c r="EX110" s="145"/>
      <c r="EY110" s="145"/>
      <c r="EZ110" s="145"/>
      <c r="FA110" s="145"/>
      <c r="FB110" s="145"/>
      <c r="FC110" s="145"/>
      <c r="FD110" s="145"/>
      <c r="FE110" s="145"/>
      <c r="FF110" s="145"/>
      <c r="FG110" s="145"/>
      <c r="FH110" s="145"/>
      <c r="FI110" s="145"/>
      <c r="FJ110" s="145"/>
      <c r="FK110" s="145"/>
      <c r="FL110" s="145"/>
      <c r="FM110" s="145"/>
      <c r="FN110" s="145"/>
      <c r="FO110" s="145"/>
      <c r="FP110" s="145"/>
      <c r="FQ110" s="145"/>
      <c r="FR110" s="145"/>
      <c r="FS110" s="145"/>
      <c r="FT110" s="145"/>
      <c r="FU110" s="145"/>
      <c r="FV110" s="145"/>
      <c r="FW110" s="145"/>
      <c r="FX110" s="145"/>
      <c r="FY110" s="145"/>
      <c r="FZ110" s="145"/>
      <c r="GA110" s="145"/>
      <c r="GB110" s="145"/>
      <c r="GC110" s="145"/>
      <c r="GD110" s="145"/>
      <c r="GE110" s="146"/>
      <c r="GF110" s="20"/>
      <c r="GG110" s="20"/>
      <c r="GH110" s="20"/>
      <c r="GI110" s="20"/>
      <c r="GJ110" s="20"/>
      <c r="GK110" s="20"/>
      <c r="GL110" s="20"/>
      <c r="GM110" s="20"/>
    </row>
    <row r="111" spans="1:195" ht="11.25" hidden="1">
      <c r="A111" s="167" t="s">
        <v>17</v>
      </c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68"/>
      <c r="AZ111" s="168"/>
      <c r="BA111" s="168"/>
      <c r="BB111" s="168"/>
      <c r="BC111" s="168"/>
      <c r="BD111" s="168"/>
      <c r="BE111" s="168"/>
      <c r="BF111" s="168"/>
      <c r="BG111" s="168"/>
      <c r="BH111" s="168"/>
      <c r="BI111" s="168"/>
      <c r="BJ111" s="168"/>
      <c r="BK111" s="168"/>
      <c r="BL111" s="168"/>
      <c r="BM111" s="168"/>
      <c r="BN111" s="168"/>
      <c r="BO111" s="168"/>
      <c r="BP111" s="168"/>
      <c r="BQ111" s="168"/>
      <c r="BR111" s="168"/>
      <c r="BS111" s="168"/>
      <c r="BT111" s="168"/>
      <c r="BU111" s="168"/>
      <c r="BV111" s="168"/>
      <c r="BW111" s="168"/>
      <c r="BX111" s="168"/>
      <c r="BY111" s="168"/>
      <c r="BZ111" s="168"/>
      <c r="CA111" s="168"/>
      <c r="CB111" s="168"/>
      <c r="CC111" s="168"/>
      <c r="CD111" s="168"/>
      <c r="CE111" s="168"/>
      <c r="CF111" s="168"/>
      <c r="CG111" s="168"/>
      <c r="CH111" s="168"/>
      <c r="CI111" s="168"/>
      <c r="CJ111" s="168"/>
      <c r="CK111" s="168"/>
      <c r="CL111" s="168"/>
      <c r="CM111" s="168"/>
      <c r="CN111" s="168"/>
      <c r="CO111" s="168"/>
      <c r="CP111" s="168"/>
      <c r="CQ111" s="168"/>
      <c r="CR111" s="168"/>
      <c r="CS111" s="168"/>
      <c r="CT111" s="168"/>
      <c r="CU111" s="168"/>
      <c r="CV111" s="168"/>
      <c r="CW111" s="168"/>
      <c r="CX111" s="168"/>
      <c r="CY111" s="168"/>
      <c r="CZ111" s="168"/>
      <c r="DA111" s="168"/>
      <c r="DB111" s="168"/>
      <c r="DC111" s="168"/>
      <c r="DD111" s="168"/>
      <c r="DE111" s="168"/>
      <c r="DF111" s="168"/>
      <c r="DG111" s="168"/>
      <c r="DH111" s="168"/>
      <c r="DI111" s="168"/>
      <c r="DJ111" s="168"/>
      <c r="DK111" s="168"/>
      <c r="DL111" s="168"/>
      <c r="DM111" s="168"/>
      <c r="DN111" s="168"/>
      <c r="DO111" s="168"/>
      <c r="DP111" s="168"/>
      <c r="DQ111" s="168"/>
      <c r="DR111" s="168"/>
      <c r="DS111" s="168"/>
      <c r="DT111" s="168"/>
      <c r="DU111" s="168"/>
      <c r="DV111" s="168"/>
      <c r="DW111" s="168"/>
      <c r="DX111" s="168"/>
      <c r="DY111" s="168"/>
      <c r="DZ111" s="168"/>
      <c r="EA111" s="168"/>
      <c r="EB111" s="168"/>
      <c r="EC111" s="168"/>
      <c r="ED111" s="168"/>
      <c r="EE111" s="168"/>
      <c r="EF111" s="168"/>
      <c r="EG111" s="168"/>
      <c r="EH111" s="168"/>
      <c r="EI111" s="168"/>
      <c r="EJ111" s="168"/>
      <c r="EK111" s="168"/>
      <c r="EL111" s="168"/>
      <c r="EM111" s="168"/>
      <c r="EN111" s="168"/>
      <c r="EO111" s="168"/>
      <c r="EP111" s="168"/>
      <c r="EQ111" s="168"/>
      <c r="ER111" s="169"/>
      <c r="ES111" s="144"/>
      <c r="ET111" s="145"/>
      <c r="EU111" s="145"/>
      <c r="EV111" s="145"/>
      <c r="EW111" s="145"/>
      <c r="EX111" s="145"/>
      <c r="EY111" s="145"/>
      <c r="EZ111" s="145"/>
      <c r="FA111" s="145"/>
      <c r="FB111" s="145"/>
      <c r="FC111" s="145"/>
      <c r="FD111" s="145"/>
      <c r="FE111" s="145"/>
      <c r="FF111" s="145"/>
      <c r="FG111" s="145"/>
      <c r="FH111" s="145"/>
      <c r="FI111" s="145"/>
      <c r="FJ111" s="145"/>
      <c r="FK111" s="145"/>
      <c r="FL111" s="145"/>
      <c r="FM111" s="145"/>
      <c r="FN111" s="145"/>
      <c r="FO111" s="145"/>
      <c r="FP111" s="145"/>
      <c r="FQ111" s="145"/>
      <c r="FR111" s="145"/>
      <c r="FS111" s="145"/>
      <c r="FT111" s="145"/>
      <c r="FU111" s="145"/>
      <c r="FV111" s="145"/>
      <c r="FW111" s="145"/>
      <c r="FX111" s="145"/>
      <c r="FY111" s="145"/>
      <c r="FZ111" s="145"/>
      <c r="GA111" s="145"/>
      <c r="GB111" s="145"/>
      <c r="GC111" s="145"/>
      <c r="GD111" s="145"/>
      <c r="GE111" s="146"/>
      <c r="GF111" s="20"/>
      <c r="GG111" s="20"/>
      <c r="GH111" s="20"/>
      <c r="GI111" s="20"/>
      <c r="GJ111" s="20"/>
      <c r="GK111" s="20"/>
      <c r="GL111" s="20"/>
      <c r="GM111" s="20"/>
    </row>
    <row r="112" spans="1:195" ht="22.5" customHeight="1" hidden="1">
      <c r="A112" s="192" t="s">
        <v>200</v>
      </c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2"/>
      <c r="BH112" s="192"/>
      <c r="BI112" s="192"/>
      <c r="BJ112" s="192"/>
      <c r="BK112" s="192"/>
      <c r="BL112" s="192"/>
      <c r="BM112" s="192"/>
      <c r="BN112" s="192"/>
      <c r="BO112" s="192"/>
      <c r="BP112" s="192"/>
      <c r="BQ112" s="192"/>
      <c r="BR112" s="192"/>
      <c r="BS112" s="192"/>
      <c r="BT112" s="192"/>
      <c r="BU112" s="192"/>
      <c r="BV112" s="192"/>
      <c r="BW112" s="192"/>
      <c r="BX112" s="192"/>
      <c r="BY112" s="192"/>
      <c r="BZ112" s="192"/>
      <c r="CA112" s="192"/>
      <c r="CB112" s="192"/>
      <c r="CC112" s="192"/>
      <c r="CD112" s="192"/>
      <c r="CE112" s="192"/>
      <c r="CF112" s="192"/>
      <c r="CG112" s="192"/>
      <c r="CH112" s="192"/>
      <c r="CI112" s="192"/>
      <c r="CJ112" s="192"/>
      <c r="CK112" s="192"/>
      <c r="CL112" s="192"/>
      <c r="CM112" s="192"/>
      <c r="CN112" s="192"/>
      <c r="CO112" s="192"/>
      <c r="CP112" s="192"/>
      <c r="CQ112" s="192"/>
      <c r="CR112" s="192"/>
      <c r="CS112" s="192"/>
      <c r="CT112" s="192"/>
      <c r="CU112" s="192"/>
      <c r="CV112" s="192"/>
      <c r="CW112" s="192"/>
      <c r="CX112" s="192"/>
      <c r="CY112" s="192"/>
      <c r="CZ112" s="192"/>
      <c r="DA112" s="192"/>
      <c r="DB112" s="192"/>
      <c r="DC112" s="192"/>
      <c r="DD112" s="192"/>
      <c r="DE112" s="192"/>
      <c r="DF112" s="192"/>
      <c r="DG112" s="192"/>
      <c r="DH112" s="192"/>
      <c r="DI112" s="192"/>
      <c r="DJ112" s="192"/>
      <c r="DK112" s="192"/>
      <c r="DL112" s="192"/>
      <c r="DM112" s="192"/>
      <c r="DN112" s="192"/>
      <c r="DO112" s="192"/>
      <c r="DP112" s="192"/>
      <c r="DQ112" s="192"/>
      <c r="DR112" s="192"/>
      <c r="DS112" s="192"/>
      <c r="DT112" s="192"/>
      <c r="DU112" s="192"/>
      <c r="DV112" s="192"/>
      <c r="DW112" s="192"/>
      <c r="DX112" s="192"/>
      <c r="DY112" s="192"/>
      <c r="DZ112" s="192"/>
      <c r="EA112" s="192"/>
      <c r="EB112" s="192"/>
      <c r="EC112" s="192"/>
      <c r="ED112" s="192"/>
      <c r="EE112" s="192"/>
      <c r="EF112" s="192"/>
      <c r="EG112" s="192"/>
      <c r="EH112" s="192"/>
      <c r="EI112" s="192"/>
      <c r="EJ112" s="192"/>
      <c r="EK112" s="192"/>
      <c r="EL112" s="192"/>
      <c r="EM112" s="192"/>
      <c r="EN112" s="192"/>
      <c r="EO112" s="192"/>
      <c r="EP112" s="192"/>
      <c r="EQ112" s="192"/>
      <c r="ER112" s="192"/>
      <c r="ES112" s="192"/>
      <c r="ET112" s="192"/>
      <c r="EU112" s="192"/>
      <c r="EV112" s="192"/>
      <c r="EW112" s="192"/>
      <c r="EX112" s="192"/>
      <c r="EY112" s="192"/>
      <c r="EZ112" s="192"/>
      <c r="FA112" s="192"/>
      <c r="FB112" s="192"/>
      <c r="FC112" s="192"/>
      <c r="FD112" s="192"/>
      <c r="FE112" s="192"/>
      <c r="FF112" s="192"/>
      <c r="FG112" s="192"/>
      <c r="FH112" s="192"/>
      <c r="FI112" s="192"/>
      <c r="FJ112" s="192"/>
      <c r="FK112" s="192"/>
      <c r="FL112" s="192"/>
      <c r="FM112" s="192"/>
      <c r="FN112" s="192"/>
      <c r="FO112" s="192"/>
      <c r="FP112" s="192"/>
      <c r="FQ112" s="192"/>
      <c r="FR112" s="192"/>
      <c r="FS112" s="192"/>
      <c r="FT112" s="192"/>
      <c r="FU112" s="192"/>
      <c r="FV112" s="192"/>
      <c r="FW112" s="192"/>
      <c r="FX112" s="192"/>
      <c r="FY112" s="192"/>
      <c r="FZ112" s="192"/>
      <c r="GA112" s="192"/>
      <c r="GB112" s="192"/>
      <c r="GC112" s="192"/>
      <c r="GD112" s="192"/>
      <c r="GE112" s="192"/>
      <c r="GF112" s="20"/>
      <c r="GG112" s="20"/>
      <c r="GH112" s="20"/>
      <c r="GI112" s="20"/>
      <c r="GJ112" s="20"/>
      <c r="GK112" s="20"/>
      <c r="GL112" s="20"/>
      <c r="GM112" s="20"/>
    </row>
    <row r="113" spans="1:195" ht="11.25">
      <c r="A113" s="207"/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  <c r="Z113" s="207"/>
      <c r="AA113" s="207"/>
      <c r="AB113" s="207"/>
      <c r="AC113" s="207"/>
      <c r="AD113" s="207"/>
      <c r="AE113" s="207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07"/>
      <c r="AZ113" s="207"/>
      <c r="BA113" s="207"/>
      <c r="BB113" s="207"/>
      <c r="BC113" s="207"/>
      <c r="BD113" s="207"/>
      <c r="BE113" s="207"/>
      <c r="BF113" s="207"/>
      <c r="BG113" s="207"/>
      <c r="BH113" s="207"/>
      <c r="BI113" s="207"/>
      <c r="BJ113" s="207"/>
      <c r="BK113" s="207"/>
      <c r="BL113" s="207"/>
      <c r="BM113" s="207"/>
      <c r="BN113" s="207"/>
      <c r="BO113" s="207"/>
      <c r="BP113" s="207"/>
      <c r="BQ113" s="207"/>
      <c r="BR113" s="207"/>
      <c r="BS113" s="207"/>
      <c r="BT113" s="207"/>
      <c r="BU113" s="207"/>
      <c r="BV113" s="207"/>
      <c r="BW113" s="207"/>
      <c r="BX113" s="207"/>
      <c r="BY113" s="207"/>
      <c r="BZ113" s="207"/>
      <c r="CA113" s="207"/>
      <c r="CB113" s="207"/>
      <c r="CC113" s="207"/>
      <c r="CD113" s="207"/>
      <c r="CE113" s="207"/>
      <c r="CF113" s="207"/>
      <c r="CG113" s="207"/>
      <c r="CH113" s="207"/>
      <c r="CI113" s="207"/>
      <c r="CJ113" s="207"/>
      <c r="CK113" s="207"/>
      <c r="CL113" s="207"/>
      <c r="CM113" s="207"/>
      <c r="CN113" s="207"/>
      <c r="CO113" s="207"/>
      <c r="CP113" s="207"/>
      <c r="CQ113" s="207"/>
      <c r="CR113" s="207"/>
      <c r="CS113" s="207"/>
      <c r="CT113" s="207"/>
      <c r="CU113" s="207"/>
      <c r="CV113" s="207"/>
      <c r="CW113" s="207"/>
      <c r="CX113" s="207"/>
      <c r="CY113" s="207"/>
      <c r="CZ113" s="207"/>
      <c r="DA113" s="207"/>
      <c r="DB113" s="207"/>
      <c r="DC113" s="207"/>
      <c r="DD113" s="207"/>
      <c r="DE113" s="207"/>
      <c r="DF113" s="207"/>
      <c r="DG113" s="207"/>
      <c r="DH113" s="207"/>
      <c r="DI113" s="207"/>
      <c r="DJ113" s="207"/>
      <c r="DK113" s="207"/>
      <c r="DL113" s="207"/>
      <c r="DM113" s="207"/>
      <c r="DN113" s="207"/>
      <c r="DO113" s="207"/>
      <c r="DP113" s="207"/>
      <c r="DQ113" s="207"/>
      <c r="DR113" s="207"/>
      <c r="DS113" s="207"/>
      <c r="DT113" s="207"/>
      <c r="DU113" s="207"/>
      <c r="DV113" s="207"/>
      <c r="DW113" s="207"/>
      <c r="DX113" s="207"/>
      <c r="DY113" s="207"/>
      <c r="DZ113" s="207"/>
      <c r="EA113" s="207"/>
      <c r="EB113" s="207"/>
      <c r="EC113" s="207"/>
      <c r="ED113" s="207"/>
      <c r="EE113" s="207"/>
      <c r="EF113" s="207"/>
      <c r="EG113" s="207"/>
      <c r="EH113" s="207"/>
      <c r="EI113" s="207"/>
      <c r="EJ113" s="207"/>
      <c r="EK113" s="207"/>
      <c r="EL113" s="207"/>
      <c r="EM113" s="207"/>
      <c r="EN113" s="207"/>
      <c r="EO113" s="207"/>
      <c r="EP113" s="207"/>
      <c r="EQ113" s="207"/>
      <c r="ER113" s="207"/>
      <c r="ES113" s="207"/>
      <c r="ET113" s="207"/>
      <c r="EU113" s="207"/>
      <c r="EV113" s="207"/>
      <c r="EW113" s="207"/>
      <c r="EX113" s="207"/>
      <c r="EY113" s="207"/>
      <c r="EZ113" s="207"/>
      <c r="FA113" s="207"/>
      <c r="FB113" s="207"/>
      <c r="FC113" s="207"/>
      <c r="FD113" s="207"/>
      <c r="FE113" s="207"/>
      <c r="FF113" s="207"/>
      <c r="FG113" s="207"/>
      <c r="FH113" s="207"/>
      <c r="FI113" s="207"/>
      <c r="FJ113" s="207"/>
      <c r="FK113" s="207"/>
      <c r="FL113" s="207"/>
      <c r="FM113" s="207"/>
      <c r="FN113" s="207"/>
      <c r="FO113" s="207"/>
      <c r="FP113" s="207"/>
      <c r="FQ113" s="207"/>
      <c r="FR113" s="207"/>
      <c r="FS113" s="207"/>
      <c r="FT113" s="207"/>
      <c r="FU113" s="207"/>
      <c r="FV113" s="207"/>
      <c r="FW113" s="207"/>
      <c r="FX113" s="207"/>
      <c r="FY113" s="207"/>
      <c r="FZ113" s="207"/>
      <c r="GA113" s="207"/>
      <c r="GB113" s="207"/>
      <c r="GC113" s="207"/>
      <c r="GD113" s="207"/>
      <c r="GE113" s="207"/>
      <c r="GF113" s="20"/>
      <c r="GG113" s="20"/>
      <c r="GH113" s="20"/>
      <c r="GI113" s="20"/>
      <c r="GJ113" s="20"/>
      <c r="GK113" s="20"/>
      <c r="GL113" s="20"/>
      <c r="GM113" s="20"/>
    </row>
    <row r="114" spans="1:195" ht="11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</row>
    <row r="115" spans="1:195" ht="11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</row>
    <row r="116" spans="1:195" ht="11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</row>
    <row r="117" spans="1:195" ht="11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</row>
    <row r="118" spans="1:195" ht="11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</row>
    <row r="119" spans="1:195" ht="11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</row>
    <row r="120" spans="1:195" ht="11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</row>
    <row r="121" spans="1:195" ht="11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</row>
    <row r="122" spans="1:195" ht="11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</row>
    <row r="123" spans="1:195" ht="11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</row>
    <row r="124" spans="1:195" ht="11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</row>
    <row r="125" spans="1:195" ht="11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</row>
    <row r="126" spans="1:195" ht="11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</row>
    <row r="127" spans="1:195" ht="11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</row>
    <row r="128" spans="1:195" ht="11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</row>
    <row r="129" spans="1:195" ht="11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</row>
    <row r="130" spans="1:195" ht="11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</row>
    <row r="131" spans="1:195" ht="11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</row>
    <row r="132" spans="1:195" ht="11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</row>
    <row r="133" spans="1:195" ht="11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</row>
    <row r="134" spans="1:195" ht="11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</row>
    <row r="135" spans="1:195" ht="11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</row>
    <row r="136" spans="1:195" ht="11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</row>
    <row r="137" spans="1:195" ht="11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</row>
    <row r="138" spans="1:195" ht="11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</row>
    <row r="139" spans="1:195" ht="11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</row>
    <row r="140" spans="1:195" ht="11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</row>
    <row r="141" spans="1:195" ht="11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</row>
    <row r="142" spans="1:195" ht="11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</row>
    <row r="143" spans="1:195" ht="11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</row>
    <row r="144" spans="1:195" ht="11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</row>
    <row r="145" spans="1:195" ht="11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</row>
    <row r="146" spans="1:195" ht="11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</row>
    <row r="147" spans="1:195" ht="11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</row>
    <row r="148" spans="1:195" ht="11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</row>
    <row r="149" spans="1:195" ht="11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</row>
    <row r="150" spans="1:195" ht="11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</row>
    <row r="151" spans="1:195" ht="11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</row>
    <row r="152" spans="1:195" ht="11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</row>
    <row r="153" spans="1:195" ht="11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</row>
    <row r="154" spans="1:195" ht="11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</row>
    <row r="155" spans="1:195" ht="11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</row>
    <row r="156" spans="1:195" ht="11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</row>
    <row r="157" spans="1:195" ht="11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</row>
    <row r="158" spans="1:195" ht="11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</row>
    <row r="159" spans="1:195" ht="11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</row>
    <row r="160" spans="1:195" ht="11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</row>
    <row r="161" spans="1:195" ht="11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</row>
    <row r="162" spans="1:195" ht="11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</row>
    <row r="163" spans="1:195" ht="11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</row>
    <row r="164" spans="1:195" ht="11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</row>
    <row r="165" spans="1:195" ht="11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</row>
    <row r="166" spans="1:195" ht="11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</row>
    <row r="167" spans="1:195" ht="11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</row>
    <row r="168" spans="1:195" ht="11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</row>
    <row r="169" spans="1:195" ht="11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</row>
    <row r="170" spans="1:195" ht="11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</row>
    <row r="171" spans="1:195" ht="11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</row>
    <row r="172" spans="1:195" ht="11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</row>
    <row r="173" spans="1:195" ht="11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</row>
    <row r="174" spans="1:195" ht="11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</row>
    <row r="175" spans="1:195" ht="11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</row>
    <row r="176" spans="1:195" ht="11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</row>
    <row r="177" spans="1:195" ht="11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</row>
    <row r="178" spans="1:195" ht="11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</row>
    <row r="179" spans="1:195" ht="11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</row>
    <row r="180" spans="1:195" ht="11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</row>
    <row r="181" spans="1:195" ht="11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</row>
    <row r="182" spans="1:195" ht="11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</row>
    <row r="183" spans="1:195" ht="11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</row>
    <row r="184" spans="1:195" ht="11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</row>
    <row r="185" spans="1:195" ht="11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</row>
    <row r="186" spans="1:195" ht="11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</row>
    <row r="187" spans="1:195" ht="11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</row>
    <row r="188" spans="1:195" ht="11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</row>
    <row r="189" spans="1:195" ht="11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</row>
    <row r="190" spans="1:195" ht="11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</row>
    <row r="191" spans="1:195" ht="11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</row>
    <row r="192" spans="1:195" ht="11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</row>
    <row r="193" spans="1:195" ht="11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</row>
    <row r="194" spans="1:195" ht="11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</row>
    <row r="195" spans="1:195" ht="11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</row>
    <row r="196" spans="1:195" ht="11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</row>
    <row r="197" spans="1:195" ht="11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</row>
    <row r="198" spans="1:195" ht="11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</row>
    <row r="199" spans="1:195" ht="11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</row>
    <row r="200" spans="1:195" ht="11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</row>
    <row r="201" spans="1:195" ht="11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</row>
    <row r="202" spans="1:195" ht="11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</row>
    <row r="203" spans="1:195" ht="11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</row>
    <row r="204" spans="1:195" ht="11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</row>
    <row r="205" spans="1:195" ht="11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</row>
    <row r="206" spans="1:195" ht="11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</row>
    <row r="207" spans="1:195" ht="11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</row>
    <row r="208" spans="1:195" ht="11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</row>
    <row r="209" spans="1:195" ht="11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</row>
    <row r="210" spans="1:195" ht="11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</row>
    <row r="211" spans="1:195" ht="11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</row>
    <row r="212" spans="1:195" ht="11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</row>
    <row r="213" spans="1:195" ht="11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</row>
    <row r="214" spans="1:195" ht="11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</row>
    <row r="215" spans="1:195" ht="11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</row>
    <row r="216" spans="1:195" ht="11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</row>
    <row r="217" spans="1:195" ht="11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</row>
    <row r="218" spans="1:195" ht="11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</row>
    <row r="219" spans="1:195" ht="11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</row>
    <row r="220" spans="1:195" ht="11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</row>
    <row r="221" spans="1:195" ht="11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</row>
    <row r="222" spans="1:195" ht="11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</row>
    <row r="223" spans="1:195" ht="11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</row>
    <row r="224" spans="1:195" ht="11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</row>
    <row r="225" spans="1:195" ht="11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</row>
    <row r="226" spans="1:195" ht="11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</row>
    <row r="227" spans="1:195" ht="11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</row>
    <row r="228" spans="1:195" ht="11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</row>
    <row r="229" spans="1:195" ht="11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</row>
    <row r="230" spans="1:195" ht="11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</row>
    <row r="231" spans="1:195" ht="11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</row>
    <row r="232" spans="1:195" ht="11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</row>
    <row r="233" spans="1:195" ht="11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</row>
    <row r="234" spans="1:195" ht="11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</row>
    <row r="235" spans="1:195" ht="11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</row>
    <row r="236" spans="1:195" ht="11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</row>
    <row r="237" spans="1:195" ht="11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</row>
    <row r="238" spans="1:195" ht="11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</row>
    <row r="239" spans="1:195" ht="11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</row>
    <row r="240" spans="1:195" ht="11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</row>
    <row r="241" spans="1:195" ht="11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</row>
    <row r="242" spans="1:195" ht="11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</row>
    <row r="243" spans="1:195" ht="11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</row>
    <row r="244" spans="1:195" ht="11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</row>
    <row r="245" spans="1:195" ht="11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</row>
    <row r="246" spans="1:195" ht="11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</row>
    <row r="247" spans="1:195" ht="11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</row>
    <row r="248" spans="1:195" ht="11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</row>
    <row r="249" spans="1:195" ht="11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</row>
    <row r="250" spans="1:195" ht="11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</row>
    <row r="251" spans="1:195" ht="11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</row>
    <row r="252" spans="1:195" ht="11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</row>
    <row r="253" spans="1:195" ht="11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</row>
    <row r="254" spans="1:195" ht="11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</row>
    <row r="255" spans="1:195" ht="11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</row>
    <row r="256" spans="1:195" ht="11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</row>
    <row r="257" spans="1:195" ht="11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</row>
    <row r="258" spans="1:195" ht="11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</row>
    <row r="259" spans="1:195" ht="11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</row>
    <row r="260" spans="1:195" ht="11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</row>
    <row r="261" spans="1:195" ht="11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</row>
    <row r="262" spans="1:195" ht="11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</row>
    <row r="263" spans="1:195" ht="11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</row>
    <row r="264" spans="1:195" ht="11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</row>
    <row r="265" spans="1:195" ht="11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</row>
    <row r="266" spans="1:195" ht="11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</row>
    <row r="267" spans="1:195" ht="11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</row>
    <row r="268" spans="1:195" ht="11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</row>
    <row r="269" spans="1:195" ht="11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</row>
    <row r="270" spans="1:195" ht="11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</row>
    <row r="271" spans="1:195" ht="11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</row>
    <row r="272" spans="1:195" ht="11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</row>
    <row r="273" spans="1:195" ht="11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</row>
    <row r="274" spans="1:195" ht="11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</row>
    <row r="275" spans="1:195" ht="11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</row>
    <row r="276" spans="1:195" ht="11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</row>
    <row r="277" spans="1:195" ht="11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</row>
    <row r="278" spans="1:195" ht="11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</row>
    <row r="279" spans="1:195" ht="11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</row>
    <row r="280" spans="1:195" ht="11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</row>
    <row r="281" spans="1:195" ht="11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</row>
    <row r="282" spans="1:195" ht="11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</row>
    <row r="283" spans="1:195" ht="11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</row>
    <row r="284" spans="1:195" ht="11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</row>
    <row r="285" spans="1:195" ht="11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</row>
    <row r="286" spans="1:195" ht="11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</row>
    <row r="287" spans="1:195" ht="11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</row>
    <row r="288" spans="1:195" ht="11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</row>
    <row r="289" spans="1:195" ht="11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</row>
    <row r="290" spans="1:195" ht="11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</row>
    <row r="291" spans="1:195" ht="11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</row>
    <row r="292" spans="1:195" ht="11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</row>
    <row r="293" spans="1:195" ht="11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</row>
    <row r="294" spans="1:195" ht="11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</row>
    <row r="295" spans="1:195" ht="11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</row>
    <row r="296" spans="1:195" ht="11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</row>
    <row r="297" spans="1:195" ht="11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</row>
    <row r="298" spans="1:195" ht="11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</row>
    <row r="299" spans="1:195" ht="11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</row>
    <row r="300" spans="1:195" ht="11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</row>
    <row r="301" spans="1:195" ht="11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</row>
    <row r="302" spans="1:195" ht="11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</row>
    <row r="303" spans="1:195" ht="11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</row>
    <row r="304" spans="1:195" ht="11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</row>
    <row r="305" spans="1:195" ht="11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</row>
    <row r="306" spans="1:195" ht="11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</row>
    <row r="307" spans="1:195" ht="11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</row>
    <row r="308" spans="1:195" ht="11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</row>
    <row r="309" spans="1:195" ht="11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</row>
    <row r="310" spans="1:195" ht="11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</row>
    <row r="311" spans="1:195" ht="11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</row>
    <row r="312" spans="1:195" ht="11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</row>
    <row r="313" spans="1:195" ht="11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</row>
    <row r="314" spans="1:195" ht="11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</row>
    <row r="315" spans="1:195" ht="11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</row>
    <row r="316" spans="1:195" ht="11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</row>
    <row r="317" spans="1:195" ht="11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</row>
    <row r="318" spans="1:195" ht="11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</row>
    <row r="319" spans="1:195" ht="11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</row>
    <row r="320" spans="1:195" ht="11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  <c r="GD320" s="20"/>
      <c r="GE320" s="20"/>
      <c r="GF320" s="20"/>
      <c r="GG320" s="20"/>
      <c r="GH320" s="20"/>
      <c r="GI320" s="20"/>
      <c r="GJ320" s="20"/>
      <c r="GK320" s="20"/>
      <c r="GL320" s="20"/>
      <c r="GM320" s="20"/>
    </row>
    <row r="321" spans="1:195" ht="11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</row>
    <row r="322" spans="1:195" ht="11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</row>
    <row r="323" spans="1:195" ht="11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  <c r="FW323" s="20"/>
      <c r="FX323" s="20"/>
      <c r="FY323" s="20"/>
      <c r="FZ323" s="20"/>
      <c r="GA323" s="20"/>
      <c r="GB323" s="20"/>
      <c r="GC323" s="20"/>
      <c r="GD323" s="20"/>
      <c r="GE323" s="20"/>
      <c r="GF323" s="20"/>
      <c r="GG323" s="20"/>
      <c r="GH323" s="20"/>
      <c r="GI323" s="20"/>
      <c r="GJ323" s="20"/>
      <c r="GK323" s="20"/>
      <c r="GL323" s="20"/>
      <c r="GM323" s="20"/>
    </row>
    <row r="324" spans="1:195" ht="11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  <c r="FW324" s="20"/>
      <c r="FX324" s="20"/>
      <c r="FY324" s="20"/>
      <c r="FZ324" s="20"/>
      <c r="GA324" s="20"/>
      <c r="GB324" s="20"/>
      <c r="GC324" s="20"/>
      <c r="GD324" s="20"/>
      <c r="GE324" s="20"/>
      <c r="GF324" s="20"/>
      <c r="GG324" s="20"/>
      <c r="GH324" s="20"/>
      <c r="GI324" s="20"/>
      <c r="GJ324" s="20"/>
      <c r="GK324" s="20"/>
      <c r="GL324" s="20"/>
      <c r="GM324" s="20"/>
    </row>
    <row r="325" spans="1:195" ht="11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  <c r="GD325" s="20"/>
      <c r="GE325" s="20"/>
      <c r="GF325" s="20"/>
      <c r="GG325" s="20"/>
      <c r="GH325" s="20"/>
      <c r="GI325" s="20"/>
      <c r="GJ325" s="20"/>
      <c r="GK325" s="20"/>
      <c r="GL325" s="20"/>
      <c r="GM325" s="20"/>
    </row>
    <row r="326" spans="1:195" ht="11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  <c r="FJ326" s="20"/>
      <c r="FK326" s="20"/>
      <c r="FL326" s="20"/>
      <c r="FM326" s="20"/>
      <c r="FN326" s="20"/>
      <c r="FO326" s="20"/>
      <c r="FP326" s="20"/>
      <c r="FQ326" s="20"/>
      <c r="FR326" s="20"/>
      <c r="FS326" s="20"/>
      <c r="FT326" s="20"/>
      <c r="FU326" s="20"/>
      <c r="FV326" s="20"/>
      <c r="FW326" s="20"/>
      <c r="FX326" s="20"/>
      <c r="FY326" s="20"/>
      <c r="FZ326" s="20"/>
      <c r="GA326" s="20"/>
      <c r="GB326" s="20"/>
      <c r="GC326" s="20"/>
      <c r="GD326" s="20"/>
      <c r="GE326" s="20"/>
      <c r="GF326" s="20"/>
      <c r="GG326" s="20"/>
      <c r="GH326" s="20"/>
      <c r="GI326" s="20"/>
      <c r="GJ326" s="20"/>
      <c r="GK326" s="20"/>
      <c r="GL326" s="20"/>
      <c r="GM326" s="20"/>
    </row>
    <row r="327" spans="1:195" ht="11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</row>
    <row r="328" spans="1:195" ht="11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  <c r="FI328" s="20"/>
      <c r="FJ328" s="20"/>
      <c r="FK328" s="20"/>
      <c r="FL328" s="20"/>
      <c r="FM328" s="20"/>
      <c r="FN328" s="20"/>
      <c r="FO328" s="20"/>
      <c r="FP328" s="20"/>
      <c r="FQ328" s="20"/>
      <c r="FR328" s="20"/>
      <c r="FS328" s="20"/>
      <c r="FT328" s="20"/>
      <c r="FU328" s="20"/>
      <c r="FV328" s="20"/>
      <c r="FW328" s="20"/>
      <c r="FX328" s="20"/>
      <c r="FY328" s="20"/>
      <c r="FZ328" s="20"/>
      <c r="GA328" s="20"/>
      <c r="GB328" s="20"/>
      <c r="GC328" s="20"/>
      <c r="GD328" s="20"/>
      <c r="GE328" s="20"/>
      <c r="GF328" s="20"/>
      <c r="GG328" s="20"/>
      <c r="GH328" s="20"/>
      <c r="GI328" s="20"/>
      <c r="GJ328" s="20"/>
      <c r="GK328" s="20"/>
      <c r="GL328" s="20"/>
      <c r="GM328" s="20"/>
    </row>
    <row r="329" spans="1:195" ht="11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  <c r="FJ329" s="20"/>
      <c r="FK329" s="20"/>
      <c r="FL329" s="20"/>
      <c r="FM329" s="20"/>
      <c r="FN329" s="20"/>
      <c r="FO329" s="20"/>
      <c r="FP329" s="20"/>
      <c r="FQ329" s="20"/>
      <c r="FR329" s="20"/>
      <c r="FS329" s="20"/>
      <c r="FT329" s="20"/>
      <c r="FU329" s="20"/>
      <c r="FV329" s="20"/>
      <c r="FW329" s="20"/>
      <c r="FX329" s="20"/>
      <c r="FY329" s="20"/>
      <c r="FZ329" s="20"/>
      <c r="GA329" s="20"/>
      <c r="GB329" s="20"/>
      <c r="GC329" s="20"/>
      <c r="GD329" s="20"/>
      <c r="GE329" s="20"/>
      <c r="GF329" s="20"/>
      <c r="GG329" s="20"/>
      <c r="GH329" s="20"/>
      <c r="GI329" s="20"/>
      <c r="GJ329" s="20"/>
      <c r="GK329" s="20"/>
      <c r="GL329" s="20"/>
      <c r="GM329" s="20"/>
    </row>
    <row r="330" spans="1:195" ht="11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  <c r="FU330" s="20"/>
      <c r="FV330" s="20"/>
      <c r="FW330" s="20"/>
      <c r="FX330" s="20"/>
      <c r="FY330" s="20"/>
      <c r="FZ330" s="20"/>
      <c r="GA330" s="20"/>
      <c r="GB330" s="20"/>
      <c r="GC330" s="20"/>
      <c r="GD330" s="20"/>
      <c r="GE330" s="20"/>
      <c r="GF330" s="20"/>
      <c r="GG330" s="20"/>
      <c r="GH330" s="20"/>
      <c r="GI330" s="20"/>
      <c r="GJ330" s="20"/>
      <c r="GK330" s="20"/>
      <c r="GL330" s="20"/>
      <c r="GM330" s="20"/>
    </row>
    <row r="331" spans="1:195" ht="11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  <c r="GK331" s="20"/>
      <c r="GL331" s="20"/>
      <c r="GM331" s="20"/>
    </row>
    <row r="332" spans="1:195" ht="11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  <c r="GJ332" s="20"/>
      <c r="GK332" s="20"/>
      <c r="GL332" s="20"/>
      <c r="GM332" s="20"/>
    </row>
    <row r="333" spans="1:195" ht="11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  <c r="GJ333" s="20"/>
      <c r="GK333" s="20"/>
      <c r="GL333" s="20"/>
      <c r="GM333" s="20"/>
    </row>
    <row r="334" spans="1:195" ht="11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  <c r="FW334" s="20"/>
      <c r="FX334" s="20"/>
      <c r="FY334" s="20"/>
      <c r="FZ334" s="20"/>
      <c r="GA334" s="20"/>
      <c r="GB334" s="20"/>
      <c r="GC334" s="20"/>
      <c r="GD334" s="20"/>
      <c r="GE334" s="20"/>
      <c r="GF334" s="20"/>
      <c r="GG334" s="20"/>
      <c r="GH334" s="20"/>
      <c r="GI334" s="20"/>
      <c r="GJ334" s="20"/>
      <c r="GK334" s="20"/>
      <c r="GL334" s="20"/>
      <c r="GM334" s="20"/>
    </row>
    <row r="335" spans="1:195" ht="11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  <c r="FJ335" s="20"/>
      <c r="FK335" s="20"/>
      <c r="FL335" s="20"/>
      <c r="FM335" s="20"/>
      <c r="FN335" s="20"/>
      <c r="FO335" s="20"/>
      <c r="FP335" s="20"/>
      <c r="FQ335" s="20"/>
      <c r="FR335" s="20"/>
      <c r="FS335" s="20"/>
      <c r="FT335" s="20"/>
      <c r="FU335" s="20"/>
      <c r="FV335" s="20"/>
      <c r="FW335" s="20"/>
      <c r="FX335" s="20"/>
      <c r="FY335" s="20"/>
      <c r="FZ335" s="20"/>
      <c r="GA335" s="20"/>
      <c r="GB335" s="20"/>
      <c r="GC335" s="20"/>
      <c r="GD335" s="20"/>
      <c r="GE335" s="20"/>
      <c r="GF335" s="20"/>
      <c r="GG335" s="20"/>
      <c r="GH335" s="20"/>
      <c r="GI335" s="20"/>
      <c r="GJ335" s="20"/>
      <c r="GK335" s="20"/>
      <c r="GL335" s="20"/>
      <c r="GM335" s="20"/>
    </row>
    <row r="336" spans="1:195" ht="11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  <c r="FJ336" s="20"/>
      <c r="FK336" s="20"/>
      <c r="FL336" s="20"/>
      <c r="FM336" s="20"/>
      <c r="FN336" s="20"/>
      <c r="FO336" s="20"/>
      <c r="FP336" s="20"/>
      <c r="FQ336" s="20"/>
      <c r="FR336" s="20"/>
      <c r="FS336" s="20"/>
      <c r="FT336" s="20"/>
      <c r="FU336" s="20"/>
      <c r="FV336" s="20"/>
      <c r="FW336" s="20"/>
      <c r="FX336" s="20"/>
      <c r="FY336" s="20"/>
      <c r="FZ336" s="20"/>
      <c r="GA336" s="20"/>
      <c r="GB336" s="20"/>
      <c r="GC336" s="20"/>
      <c r="GD336" s="20"/>
      <c r="GE336" s="20"/>
      <c r="GF336" s="20"/>
      <c r="GG336" s="20"/>
      <c r="GH336" s="20"/>
      <c r="GI336" s="20"/>
      <c r="GJ336" s="20"/>
      <c r="GK336" s="20"/>
      <c r="GL336" s="20"/>
      <c r="GM336" s="20"/>
    </row>
    <row r="337" spans="1:195" ht="11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  <c r="GD337" s="20"/>
      <c r="GE337" s="20"/>
      <c r="GF337" s="20"/>
      <c r="GG337" s="20"/>
      <c r="GH337" s="20"/>
      <c r="GI337" s="20"/>
      <c r="GJ337" s="20"/>
      <c r="GK337" s="20"/>
      <c r="GL337" s="20"/>
      <c r="GM337" s="20"/>
    </row>
    <row r="338" spans="1:195" ht="11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  <c r="FW338" s="20"/>
      <c r="FX338" s="20"/>
      <c r="FY338" s="20"/>
      <c r="FZ338" s="20"/>
      <c r="GA338" s="20"/>
      <c r="GB338" s="20"/>
      <c r="GC338" s="20"/>
      <c r="GD338" s="20"/>
      <c r="GE338" s="20"/>
      <c r="GF338" s="20"/>
      <c r="GG338" s="20"/>
      <c r="GH338" s="20"/>
      <c r="GI338" s="20"/>
      <c r="GJ338" s="20"/>
      <c r="GK338" s="20"/>
      <c r="GL338" s="20"/>
      <c r="GM338" s="20"/>
    </row>
    <row r="339" spans="1:195" ht="11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  <c r="FJ339" s="20"/>
      <c r="FK339" s="20"/>
      <c r="FL339" s="20"/>
      <c r="FM339" s="20"/>
      <c r="FN339" s="20"/>
      <c r="FO339" s="20"/>
      <c r="FP339" s="20"/>
      <c r="FQ339" s="20"/>
      <c r="FR339" s="20"/>
      <c r="FS339" s="20"/>
      <c r="FT339" s="20"/>
      <c r="FU339" s="20"/>
      <c r="FV339" s="20"/>
      <c r="FW339" s="20"/>
      <c r="FX339" s="20"/>
      <c r="FY339" s="20"/>
      <c r="FZ339" s="20"/>
      <c r="GA339" s="20"/>
      <c r="GB339" s="20"/>
      <c r="GC339" s="20"/>
      <c r="GD339" s="20"/>
      <c r="GE339" s="20"/>
      <c r="GF339" s="20"/>
      <c r="GG339" s="20"/>
      <c r="GH339" s="20"/>
      <c r="GI339" s="20"/>
      <c r="GJ339" s="20"/>
      <c r="GK339" s="20"/>
      <c r="GL339" s="20"/>
      <c r="GM339" s="20"/>
    </row>
    <row r="340" spans="1:195" ht="11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  <c r="FW340" s="20"/>
      <c r="FX340" s="20"/>
      <c r="FY340" s="20"/>
      <c r="FZ340" s="20"/>
      <c r="GA340" s="20"/>
      <c r="GB340" s="20"/>
      <c r="GC340" s="20"/>
      <c r="GD340" s="20"/>
      <c r="GE340" s="20"/>
      <c r="GF340" s="20"/>
      <c r="GG340" s="20"/>
      <c r="GH340" s="20"/>
      <c r="GI340" s="20"/>
      <c r="GJ340" s="20"/>
      <c r="GK340" s="20"/>
      <c r="GL340" s="20"/>
      <c r="GM340" s="20"/>
    </row>
    <row r="341" spans="1:195" ht="11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  <c r="GK341" s="20"/>
      <c r="GL341" s="20"/>
      <c r="GM341" s="20"/>
    </row>
    <row r="342" spans="1:195" ht="11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  <c r="FW342" s="20"/>
      <c r="FX342" s="20"/>
      <c r="FY342" s="20"/>
      <c r="FZ342" s="20"/>
      <c r="GA342" s="20"/>
      <c r="GB342" s="20"/>
      <c r="GC342" s="20"/>
      <c r="GD342" s="20"/>
      <c r="GE342" s="20"/>
      <c r="GF342" s="20"/>
      <c r="GG342" s="20"/>
      <c r="GH342" s="20"/>
      <c r="GI342" s="20"/>
      <c r="GJ342" s="20"/>
      <c r="GK342" s="20"/>
      <c r="GL342" s="20"/>
      <c r="GM342" s="20"/>
    </row>
    <row r="343" spans="1:195" ht="11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  <c r="GD343" s="20"/>
      <c r="GE343" s="20"/>
      <c r="GF343" s="20"/>
      <c r="GG343" s="20"/>
      <c r="GH343" s="20"/>
      <c r="GI343" s="20"/>
      <c r="GJ343" s="20"/>
      <c r="GK343" s="20"/>
      <c r="GL343" s="20"/>
      <c r="GM343" s="20"/>
    </row>
    <row r="344" spans="1:195" ht="11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</row>
    <row r="345" spans="1:195" ht="11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</row>
    <row r="346" spans="1:195" ht="11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  <c r="FB346" s="20"/>
      <c r="FC346" s="20"/>
      <c r="FD346" s="20"/>
      <c r="FE346" s="20"/>
      <c r="FF346" s="20"/>
      <c r="FG346" s="20"/>
      <c r="FH346" s="20"/>
      <c r="FI346" s="20"/>
      <c r="FJ346" s="20"/>
      <c r="FK346" s="20"/>
      <c r="FL346" s="20"/>
      <c r="FM346" s="20"/>
      <c r="FN346" s="20"/>
      <c r="FO346" s="20"/>
      <c r="FP346" s="20"/>
      <c r="FQ346" s="20"/>
      <c r="FR346" s="20"/>
      <c r="FS346" s="20"/>
      <c r="FT346" s="20"/>
      <c r="FU346" s="20"/>
      <c r="FV346" s="20"/>
      <c r="FW346" s="20"/>
      <c r="FX346" s="20"/>
      <c r="FY346" s="20"/>
      <c r="FZ346" s="20"/>
      <c r="GA346" s="20"/>
      <c r="GB346" s="20"/>
      <c r="GC346" s="20"/>
      <c r="GD346" s="20"/>
      <c r="GE346" s="20"/>
      <c r="GF346" s="20"/>
      <c r="GG346" s="20"/>
      <c r="GH346" s="20"/>
      <c r="GI346" s="20"/>
      <c r="GJ346" s="20"/>
      <c r="GK346" s="20"/>
      <c r="GL346" s="20"/>
      <c r="GM346" s="20"/>
    </row>
  </sheetData>
  <sheetProtection/>
  <mergeCells count="405">
    <mergeCell ref="CD38:CP38"/>
    <mergeCell ref="CQ38:DA38"/>
    <mergeCell ref="DB38:DM38"/>
    <mergeCell ref="DN38:EC38"/>
    <mergeCell ref="ED38:EU38"/>
    <mergeCell ref="EV38:FK38"/>
    <mergeCell ref="F38:AQ38"/>
    <mergeCell ref="AR38:BC38"/>
    <mergeCell ref="BD38:BM38"/>
    <mergeCell ref="BN38:CC38"/>
    <mergeCell ref="FL35:GE36"/>
    <mergeCell ref="ED35:EU35"/>
    <mergeCell ref="EV35:FK35"/>
    <mergeCell ref="AR35:BC35"/>
    <mergeCell ref="BD35:BM35"/>
    <mergeCell ref="FL38:GE38"/>
    <mergeCell ref="F62:ER62"/>
    <mergeCell ref="A58:GE58"/>
    <mergeCell ref="BN35:CC35"/>
    <mergeCell ref="CD35:CP35"/>
    <mergeCell ref="A34:E34"/>
    <mergeCell ref="F53:ER53"/>
    <mergeCell ref="ES53:GE53"/>
    <mergeCell ref="F54:ER54"/>
    <mergeCell ref="A46:E46"/>
    <mergeCell ref="A38:E38"/>
    <mergeCell ref="A63:ER63"/>
    <mergeCell ref="ES60:GE60"/>
    <mergeCell ref="ES61:GE61"/>
    <mergeCell ref="ES62:GE62"/>
    <mergeCell ref="ES63:GE63"/>
    <mergeCell ref="A60:E60"/>
    <mergeCell ref="F60:ER60"/>
    <mergeCell ref="A61:E61"/>
    <mergeCell ref="F61:ER61"/>
    <mergeCell ref="A62:E62"/>
    <mergeCell ref="CD34:CP34"/>
    <mergeCell ref="CQ34:DA34"/>
    <mergeCell ref="DB34:DM34"/>
    <mergeCell ref="CD33:CP33"/>
    <mergeCell ref="AR17:BC17"/>
    <mergeCell ref="BD17:BM17"/>
    <mergeCell ref="F24:ER24"/>
    <mergeCell ref="A22:GE22"/>
    <mergeCell ref="A21:GE21"/>
    <mergeCell ref="FL17:GE17"/>
    <mergeCell ref="DN17:EC17"/>
    <mergeCell ref="CD17:CP17"/>
    <mergeCell ref="DB17:DM17"/>
    <mergeCell ref="CQ17:DA17"/>
    <mergeCell ref="F12:AQ12"/>
    <mergeCell ref="FL1:GE1"/>
    <mergeCell ref="A4:GE4"/>
    <mergeCell ref="A5:GE5"/>
    <mergeCell ref="A6:GE6"/>
    <mergeCell ref="A11:E11"/>
    <mergeCell ref="FL12:GE12"/>
    <mergeCell ref="EV11:FK11"/>
    <mergeCell ref="ED10:EU10"/>
    <mergeCell ref="EV10:FK10"/>
    <mergeCell ref="FL10:GE10"/>
    <mergeCell ref="A26:E26"/>
    <mergeCell ref="A24:E24"/>
    <mergeCell ref="A25:E25"/>
    <mergeCell ref="A12:E12"/>
    <mergeCell ref="ES26:GE26"/>
    <mergeCell ref="AR12:BC12"/>
    <mergeCell ref="BD12:BM12"/>
    <mergeCell ref="BN12:CC12"/>
    <mergeCell ref="DN12:EC12"/>
    <mergeCell ref="ED12:EU12"/>
    <mergeCell ref="A109:E109"/>
    <mergeCell ref="A106:GE106"/>
    <mergeCell ref="A113:GE113"/>
    <mergeCell ref="A112:GE112"/>
    <mergeCell ref="A111:ER111"/>
    <mergeCell ref="ES109:GE109"/>
    <mergeCell ref="ES108:GE108"/>
    <mergeCell ref="ES110:GE110"/>
    <mergeCell ref="AR102:BC102"/>
    <mergeCell ref="F102:AQ102"/>
    <mergeCell ref="ED100:EU100"/>
    <mergeCell ref="FL99:GE99"/>
    <mergeCell ref="ES111:GE111"/>
    <mergeCell ref="A108:E108"/>
    <mergeCell ref="F108:ER108"/>
    <mergeCell ref="F109:ER109"/>
    <mergeCell ref="A110:E110"/>
    <mergeCell ref="F110:ER110"/>
    <mergeCell ref="EV99:FK99"/>
    <mergeCell ref="EV100:FK100"/>
    <mergeCell ref="A104:GE104"/>
    <mergeCell ref="EV103:FK103"/>
    <mergeCell ref="ED103:EU103"/>
    <mergeCell ref="FL102:GE102"/>
    <mergeCell ref="EV102:FK102"/>
    <mergeCell ref="AR103:BC103"/>
    <mergeCell ref="F103:AQ103"/>
    <mergeCell ref="A103:E103"/>
    <mergeCell ref="ED102:EU102"/>
    <mergeCell ref="FL103:GE103"/>
    <mergeCell ref="FL101:GE101"/>
    <mergeCell ref="EV101:FK101"/>
    <mergeCell ref="ED101:EU101"/>
    <mergeCell ref="FL100:GE100"/>
    <mergeCell ref="ED99:EU99"/>
    <mergeCell ref="CQ39:DA39"/>
    <mergeCell ref="DB39:DM39"/>
    <mergeCell ref="ED97:GE97"/>
    <mergeCell ref="ES56:GE56"/>
    <mergeCell ref="A56:ER56"/>
    <mergeCell ref="F55:ER55"/>
    <mergeCell ref="A55:E55"/>
    <mergeCell ref="A51:GE51"/>
    <mergeCell ref="A53:E53"/>
    <mergeCell ref="DB100:DM100"/>
    <mergeCell ref="CQ100:DA100"/>
    <mergeCell ref="CD100:CP100"/>
    <mergeCell ref="DB99:DM99"/>
    <mergeCell ref="CQ99:DA99"/>
    <mergeCell ref="CD99:CP99"/>
    <mergeCell ref="DN100:EC100"/>
    <mergeCell ref="DN103:EC103"/>
    <mergeCell ref="CQ102:DA102"/>
    <mergeCell ref="CD102:CP102"/>
    <mergeCell ref="DN102:EC102"/>
    <mergeCell ref="DB103:DM103"/>
    <mergeCell ref="CQ103:DA103"/>
    <mergeCell ref="CD103:CP103"/>
    <mergeCell ref="DB102:DM102"/>
    <mergeCell ref="DB101:DM101"/>
    <mergeCell ref="CQ101:DA101"/>
    <mergeCell ref="CD101:CP101"/>
    <mergeCell ref="DN101:EC101"/>
    <mergeCell ref="BN103:CC103"/>
    <mergeCell ref="BD103:BM103"/>
    <mergeCell ref="BN102:CC102"/>
    <mergeCell ref="BD102:BM102"/>
    <mergeCell ref="BN101:CC101"/>
    <mergeCell ref="BD101:BM101"/>
    <mergeCell ref="A102:E102"/>
    <mergeCell ref="AR101:BC101"/>
    <mergeCell ref="F101:AQ101"/>
    <mergeCell ref="A101:E101"/>
    <mergeCell ref="A99:E99"/>
    <mergeCell ref="BN100:CC100"/>
    <mergeCell ref="BD100:BM100"/>
    <mergeCell ref="AR100:BC100"/>
    <mergeCell ref="F100:AQ100"/>
    <mergeCell ref="A100:E100"/>
    <mergeCell ref="BN99:CC99"/>
    <mergeCell ref="F99:AQ99"/>
    <mergeCell ref="CD39:CP39"/>
    <mergeCell ref="DN35:EC35"/>
    <mergeCell ref="A50:GE50"/>
    <mergeCell ref="ES47:GE47"/>
    <mergeCell ref="BD97:BM98"/>
    <mergeCell ref="CD97:CP98"/>
    <mergeCell ref="AR97:BC98"/>
    <mergeCell ref="F97:AQ98"/>
    <mergeCell ref="BN97:CC98"/>
    <mergeCell ref="A54:E54"/>
    <mergeCell ref="A42:GE42"/>
    <mergeCell ref="A44:E44"/>
    <mergeCell ref="A45:E45"/>
    <mergeCell ref="ES55:GE55"/>
    <mergeCell ref="ES54:GE54"/>
    <mergeCell ref="EV98:FK98"/>
    <mergeCell ref="ED98:EU98"/>
    <mergeCell ref="A65:GE65"/>
    <mergeCell ref="EV12:FK12"/>
    <mergeCell ref="ES46:GE46"/>
    <mergeCell ref="DN33:EC33"/>
    <mergeCell ref="ED33:EU33"/>
    <mergeCell ref="EV33:FK33"/>
    <mergeCell ref="FL33:GE33"/>
    <mergeCell ref="DN31:EC32"/>
    <mergeCell ref="ED31:GE31"/>
    <mergeCell ref="ED17:EU17"/>
    <mergeCell ref="EV17:FK17"/>
    <mergeCell ref="FL34:GE34"/>
    <mergeCell ref="A40:GE40"/>
    <mergeCell ref="EV32:FK32"/>
    <mergeCell ref="FL32:GE32"/>
    <mergeCell ref="DB31:DM32"/>
    <mergeCell ref="DN8:EC9"/>
    <mergeCell ref="DN10:EC10"/>
    <mergeCell ref="F26:ER26"/>
    <mergeCell ref="ES25:GE25"/>
    <mergeCell ref="F25:ER25"/>
    <mergeCell ref="BN11:CC11"/>
    <mergeCell ref="FL11:GE11"/>
    <mergeCell ref="ED11:EU11"/>
    <mergeCell ref="A8:E9"/>
    <mergeCell ref="ED8:GE8"/>
    <mergeCell ref="F8:AQ9"/>
    <mergeCell ref="AR8:BC9"/>
    <mergeCell ref="BD8:BM9"/>
    <mergeCell ref="BN8:CC9"/>
    <mergeCell ref="EV9:FK9"/>
    <mergeCell ref="FL9:GE9"/>
    <mergeCell ref="A33:E33"/>
    <mergeCell ref="A10:E10"/>
    <mergeCell ref="F10:AQ10"/>
    <mergeCell ref="AR10:BC10"/>
    <mergeCell ref="BD10:BM10"/>
    <mergeCell ref="BN10:CC10"/>
    <mergeCell ref="BN31:CC32"/>
    <mergeCell ref="A17:AQ17"/>
    <mergeCell ref="F11:AQ11"/>
    <mergeCell ref="AR11:BC11"/>
    <mergeCell ref="F33:AQ33"/>
    <mergeCell ref="AR33:BC33"/>
    <mergeCell ref="BD33:BM33"/>
    <mergeCell ref="BN33:CC33"/>
    <mergeCell ref="AR31:BC32"/>
    <mergeCell ref="A18:GD18"/>
    <mergeCell ref="DB12:DM12"/>
    <mergeCell ref="CQ12:DA12"/>
    <mergeCell ref="ED9:EU9"/>
    <mergeCell ref="CQ8:DA9"/>
    <mergeCell ref="ED32:EU32"/>
    <mergeCell ref="CD13:CP13"/>
    <mergeCell ref="DN11:EC11"/>
    <mergeCell ref="F35:AQ35"/>
    <mergeCell ref="A19:GD19"/>
    <mergeCell ref="A31:E32"/>
    <mergeCell ref="F31:AQ32"/>
    <mergeCell ref="A27:ER27"/>
    <mergeCell ref="F34:AQ34"/>
    <mergeCell ref="AR34:BC34"/>
    <mergeCell ref="BD34:BM34"/>
    <mergeCell ref="BN34:CC34"/>
    <mergeCell ref="A41:GE41"/>
    <mergeCell ref="F44:DV44"/>
    <mergeCell ref="DW44:ER44"/>
    <mergeCell ref="A35:E35"/>
    <mergeCell ref="A36:E36"/>
    <mergeCell ref="F36:AQ36"/>
    <mergeCell ref="F45:DV45"/>
    <mergeCell ref="DW45:ER45"/>
    <mergeCell ref="EY2:GE2"/>
    <mergeCell ref="DN34:EC34"/>
    <mergeCell ref="ED34:EU34"/>
    <mergeCell ref="EV34:FK34"/>
    <mergeCell ref="BN39:CC39"/>
    <mergeCell ref="BD11:BM11"/>
    <mergeCell ref="CD12:CP12"/>
    <mergeCell ref="DB8:DM9"/>
    <mergeCell ref="DB97:DM98"/>
    <mergeCell ref="DN99:EC99"/>
    <mergeCell ref="BD99:BM99"/>
    <mergeCell ref="AR99:BC99"/>
    <mergeCell ref="A95:GE95"/>
    <mergeCell ref="A93:GE93"/>
    <mergeCell ref="FL98:GE98"/>
    <mergeCell ref="A97:E98"/>
    <mergeCell ref="CQ97:DA98"/>
    <mergeCell ref="DN97:EC98"/>
    <mergeCell ref="A92:ER92"/>
    <mergeCell ref="ES45:GE45"/>
    <mergeCell ref="ES44:GE44"/>
    <mergeCell ref="ES89:GE89"/>
    <mergeCell ref="ES92:GE92"/>
    <mergeCell ref="ES91:GE91"/>
    <mergeCell ref="DW91:ER91"/>
    <mergeCell ref="DW90:ER90"/>
    <mergeCell ref="DW89:ER89"/>
    <mergeCell ref="F91:DV91"/>
    <mergeCell ref="F90:DV90"/>
    <mergeCell ref="A89:E89"/>
    <mergeCell ref="A91:E91"/>
    <mergeCell ref="A90:E90"/>
    <mergeCell ref="F89:DV89"/>
    <mergeCell ref="A87:GE87"/>
    <mergeCell ref="ES90:GE90"/>
    <mergeCell ref="A85:GE85"/>
    <mergeCell ref="A84:ER84"/>
    <mergeCell ref="ES81:GE81"/>
    <mergeCell ref="ES82:GE82"/>
    <mergeCell ref="ES84:GE84"/>
    <mergeCell ref="ES83:GE83"/>
    <mergeCell ref="F83:DV83"/>
    <mergeCell ref="DW81:ER81"/>
    <mergeCell ref="F81:DV81"/>
    <mergeCell ref="F82:DV82"/>
    <mergeCell ref="DW83:ER83"/>
    <mergeCell ref="DW82:ER82"/>
    <mergeCell ref="A82:E82"/>
    <mergeCell ref="A81:E81"/>
    <mergeCell ref="A83:E83"/>
    <mergeCell ref="A79:GE79"/>
    <mergeCell ref="A77:ER77"/>
    <mergeCell ref="ES77:GE77"/>
    <mergeCell ref="A39:AQ39"/>
    <mergeCell ref="DN39:EC39"/>
    <mergeCell ref="ED39:EU39"/>
    <mergeCell ref="EV39:FK39"/>
    <mergeCell ref="FL39:GE39"/>
    <mergeCell ref="ES74:GE74"/>
    <mergeCell ref="F74:ER74"/>
    <mergeCell ref="A75:E75"/>
    <mergeCell ref="A76:E76"/>
    <mergeCell ref="A74:E74"/>
    <mergeCell ref="A72:GE72"/>
    <mergeCell ref="A70:ER70"/>
    <mergeCell ref="A48:GE48"/>
    <mergeCell ref="ES69:GE69"/>
    <mergeCell ref="ES67:GE67"/>
    <mergeCell ref="ES68:GE68"/>
    <mergeCell ref="ES70:GE70"/>
    <mergeCell ref="ES75:GE75"/>
    <mergeCell ref="ES76:GE76"/>
    <mergeCell ref="F75:ER75"/>
    <mergeCell ref="F76:ER76"/>
    <mergeCell ref="CQ35:DA35"/>
    <mergeCell ref="DB35:DM35"/>
    <mergeCell ref="AR39:BC39"/>
    <mergeCell ref="BD39:BM39"/>
    <mergeCell ref="F67:ER67"/>
    <mergeCell ref="EV36:FK36"/>
    <mergeCell ref="CQ36:DA36"/>
    <mergeCell ref="CQ10:DA10"/>
    <mergeCell ref="DB10:DM10"/>
    <mergeCell ref="DB11:DM11"/>
    <mergeCell ref="CD11:CP11"/>
    <mergeCell ref="CD8:CP9"/>
    <mergeCell ref="CD10:CP10"/>
    <mergeCell ref="CQ11:DA11"/>
    <mergeCell ref="AR13:BC13"/>
    <mergeCell ref="BD13:BM13"/>
    <mergeCell ref="CQ13:DA13"/>
    <mergeCell ref="EV13:FK13"/>
    <mergeCell ref="EV14:FK14"/>
    <mergeCell ref="CQ15:DA15"/>
    <mergeCell ref="A68:E68"/>
    <mergeCell ref="A67:E67"/>
    <mergeCell ref="A69:E69"/>
    <mergeCell ref="F68:ER68"/>
    <mergeCell ref="F69:ER69"/>
    <mergeCell ref="DB13:DM13"/>
    <mergeCell ref="DN13:EC13"/>
    <mergeCell ref="ED13:EU13"/>
    <mergeCell ref="CQ33:DA33"/>
    <mergeCell ref="DB33:DM33"/>
    <mergeCell ref="BN13:CC13"/>
    <mergeCell ref="ED14:EU14"/>
    <mergeCell ref="A14:E14"/>
    <mergeCell ref="F14:AQ14"/>
    <mergeCell ref="AR14:BC14"/>
    <mergeCell ref="BD14:BM14"/>
    <mergeCell ref="CQ14:DA14"/>
    <mergeCell ref="DB14:DM14"/>
    <mergeCell ref="A13:E13"/>
    <mergeCell ref="F13:AQ13"/>
    <mergeCell ref="DN14:EC14"/>
    <mergeCell ref="BN14:CC14"/>
    <mergeCell ref="CD14:CP14"/>
    <mergeCell ref="A15:E15"/>
    <mergeCell ref="F15:AQ15"/>
    <mergeCell ref="AR15:BC15"/>
    <mergeCell ref="BD15:BM15"/>
    <mergeCell ref="BN15:CC15"/>
    <mergeCell ref="CD15:CP15"/>
    <mergeCell ref="DN15:EC15"/>
    <mergeCell ref="EV15:FK15"/>
    <mergeCell ref="CQ16:DA16"/>
    <mergeCell ref="DB16:DM16"/>
    <mergeCell ref="DN16:EC16"/>
    <mergeCell ref="ED16:EU16"/>
    <mergeCell ref="EV16:FK16"/>
    <mergeCell ref="DB15:DM15"/>
    <mergeCell ref="ED15:EU15"/>
    <mergeCell ref="CQ31:DA32"/>
    <mergeCell ref="F16:AQ16"/>
    <mergeCell ref="AR16:BC16"/>
    <mergeCell ref="BD16:BM16"/>
    <mergeCell ref="BN16:CC16"/>
    <mergeCell ref="CD16:CP16"/>
    <mergeCell ref="BD31:BM32"/>
    <mergeCell ref="CD31:CP32"/>
    <mergeCell ref="A29:GE29"/>
    <mergeCell ref="ES24:GE24"/>
    <mergeCell ref="AR36:BC36"/>
    <mergeCell ref="BD36:BM36"/>
    <mergeCell ref="BN36:CC36"/>
    <mergeCell ref="CD36:CP36"/>
    <mergeCell ref="DN36:EC36"/>
    <mergeCell ref="ED36:EU36"/>
    <mergeCell ref="FL13:GE16"/>
    <mergeCell ref="A16:E16"/>
    <mergeCell ref="CQ37:DA37"/>
    <mergeCell ref="DB36:DM36"/>
    <mergeCell ref="BN17:CC17"/>
    <mergeCell ref="DB37:DM37"/>
    <mergeCell ref="A37:E37"/>
    <mergeCell ref="F37:AQ37"/>
    <mergeCell ref="AR37:BC37"/>
    <mergeCell ref="BD37:BM37"/>
    <mergeCell ref="BN37:CC37"/>
    <mergeCell ref="CD37:CP37"/>
    <mergeCell ref="DN37:EC37"/>
    <mergeCell ref="ED37:EU37"/>
    <mergeCell ref="EV37:FK37"/>
    <mergeCell ref="FL37:GE3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2" manualBreakCount="2">
    <brk id="41" max="186" man="1"/>
    <brk id="86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SheetLayoutView="100" zoomScalePageLayoutView="0" workbookViewId="0" topLeftCell="A11">
      <selection activeCell="CG19" sqref="CG19:CR19"/>
    </sheetView>
  </sheetViews>
  <sheetFormatPr defaultColWidth="0.875" defaultRowHeight="12.75"/>
  <cols>
    <col min="1" max="34" width="0.875" style="10" customWidth="1"/>
    <col min="35" max="35" width="1.625" style="10" customWidth="1"/>
    <col min="36" max="38" width="0.875" style="10" customWidth="1"/>
    <col min="39" max="39" width="1.75390625" style="10" customWidth="1"/>
    <col min="40" max="40" width="0.875" style="10" customWidth="1"/>
    <col min="41" max="41" width="2.00390625" style="10" customWidth="1"/>
    <col min="42" max="42" width="2.125" style="10" customWidth="1"/>
    <col min="43" max="43" width="1.75390625" style="10" customWidth="1"/>
    <col min="44" max="44" width="1.37890625" style="10" customWidth="1"/>
    <col min="45" max="45" width="0.875" style="10" customWidth="1"/>
    <col min="46" max="46" width="1.75390625" style="10" customWidth="1"/>
    <col min="47" max="53" width="0.875" style="10" customWidth="1"/>
    <col min="54" max="54" width="3.625" style="10" customWidth="1"/>
    <col min="55" max="60" width="0.875" style="10" customWidth="1"/>
    <col min="61" max="61" width="1.875" style="10" customWidth="1"/>
    <col min="62" max="63" width="0.875" style="10" customWidth="1"/>
    <col min="64" max="64" width="3.375" style="10" customWidth="1"/>
    <col min="65" max="66" width="0.875" style="10" customWidth="1"/>
    <col min="67" max="67" width="2.25390625" style="10" customWidth="1"/>
    <col min="68" max="72" width="0.875" style="10" customWidth="1"/>
    <col min="73" max="73" width="6.25390625" style="10" customWidth="1"/>
    <col min="74" max="79" width="0.875" style="10" customWidth="1"/>
    <col min="80" max="80" width="1.12109375" style="10" customWidth="1"/>
    <col min="81" max="81" width="0.875" style="10" customWidth="1"/>
    <col min="82" max="84" width="0.74609375" style="10" customWidth="1"/>
    <col min="85" max="94" width="0.875" style="10" customWidth="1"/>
    <col min="95" max="95" width="2.875" style="10" customWidth="1"/>
    <col min="96" max="96" width="3.00390625" style="10" customWidth="1"/>
    <col min="97" max="104" width="0.875" style="10" customWidth="1"/>
    <col min="105" max="105" width="3.375" style="10" customWidth="1"/>
    <col min="106" max="115" width="0.875" style="10" customWidth="1"/>
    <col min="116" max="117" width="0.875" style="10" hidden="1" customWidth="1"/>
    <col min="118" max="124" width="0.875" style="10" customWidth="1"/>
    <col min="125" max="125" width="1.25" style="10" customWidth="1"/>
    <col min="126" max="128" width="0.875" style="10" customWidth="1"/>
    <col min="129" max="129" width="1.25" style="10" customWidth="1"/>
    <col min="130" max="130" width="1.12109375" style="10" customWidth="1"/>
    <col min="131" max="132" width="0.875" style="10" customWidth="1"/>
    <col min="133" max="133" width="3.00390625" style="10" customWidth="1"/>
    <col min="134" max="16384" width="0.875" style="10" customWidth="1"/>
  </cols>
  <sheetData>
    <row r="1" spans="84:133" ht="17.25" customHeight="1">
      <c r="CF1" s="239" t="s">
        <v>247</v>
      </c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240"/>
      <c r="DN1" s="240"/>
      <c r="DO1" s="240"/>
      <c r="DP1" s="240"/>
      <c r="DQ1" s="240"/>
      <c r="DR1" s="240"/>
      <c r="DS1" s="240"/>
      <c r="DT1" s="240"/>
      <c r="DU1" s="240"/>
      <c r="DV1" s="240"/>
      <c r="DW1" s="240"/>
      <c r="DX1" s="240"/>
      <c r="DY1" s="240"/>
      <c r="DZ1" s="240"/>
      <c r="EA1" s="240"/>
      <c r="EB1" s="240"/>
      <c r="EC1" s="240"/>
    </row>
    <row r="2" spans="84:133" ht="20.25" customHeight="1">
      <c r="CF2" s="21"/>
      <c r="CG2" s="279" t="s">
        <v>282</v>
      </c>
      <c r="CH2" s="279"/>
      <c r="CI2" s="279"/>
      <c r="CJ2" s="279"/>
      <c r="CK2" s="279"/>
      <c r="CL2" s="279"/>
      <c r="CM2" s="279"/>
      <c r="CN2" s="279"/>
      <c r="CO2" s="279"/>
      <c r="CP2" s="279"/>
      <c r="CQ2" s="279"/>
      <c r="CR2" s="279"/>
      <c r="CS2" s="279"/>
      <c r="CT2" s="279"/>
      <c r="CU2" s="279"/>
      <c r="CV2" s="279"/>
      <c r="CW2" s="279"/>
      <c r="CX2" s="279"/>
      <c r="CY2" s="279"/>
      <c r="CZ2" s="279"/>
      <c r="DA2" s="279"/>
      <c r="DB2" s="279"/>
      <c r="DC2" s="279"/>
      <c r="DD2" s="279"/>
      <c r="DE2" s="279"/>
      <c r="DF2" s="279"/>
      <c r="DG2" s="279"/>
      <c r="DH2" s="279"/>
      <c r="DI2" s="279"/>
      <c r="DJ2" s="279"/>
      <c r="DK2" s="279"/>
      <c r="DL2" s="279"/>
      <c r="DM2" s="279"/>
      <c r="DN2" s="279"/>
      <c r="DO2" s="279"/>
      <c r="DP2" s="279"/>
      <c r="DQ2" s="279"/>
      <c r="DR2" s="279"/>
      <c r="DS2" s="279"/>
      <c r="DT2" s="279"/>
      <c r="DU2" s="279"/>
      <c r="DV2" s="279"/>
      <c r="DW2" s="279"/>
      <c r="DX2" s="279"/>
      <c r="DY2" s="279"/>
      <c r="DZ2" s="279"/>
      <c r="EA2" s="279"/>
      <c r="EB2" s="279"/>
      <c r="EC2" s="279"/>
    </row>
    <row r="3" ht="13.5" customHeight="1">
      <c r="CX3" s="11"/>
    </row>
    <row r="4" spans="1:133" ht="20.25" customHeight="1">
      <c r="A4" s="241" t="s">
        <v>130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</row>
    <row r="5" s="12" customFormat="1" ht="13.5" customHeight="1"/>
    <row r="6" spans="1:48" s="12" customFormat="1" ht="15">
      <c r="A6" s="235" t="s">
        <v>4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</row>
    <row r="7" s="12" customFormat="1" ht="18" customHeight="1">
      <c r="A7" s="12" t="s">
        <v>5</v>
      </c>
    </row>
    <row r="8" s="12" customFormat="1" ht="15"/>
    <row r="9" spans="1:133" s="13" customFormat="1" ht="28.5" customHeight="1">
      <c r="A9" s="245" t="s">
        <v>3</v>
      </c>
      <c r="B9" s="246"/>
      <c r="C9" s="246"/>
      <c r="D9" s="246"/>
      <c r="E9" s="246"/>
      <c r="F9" s="247"/>
      <c r="G9" s="245" t="s">
        <v>20</v>
      </c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7"/>
      <c r="Z9" s="245" t="s">
        <v>15</v>
      </c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7"/>
      <c r="AL9" s="254" t="s">
        <v>16</v>
      </c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45" t="s">
        <v>197</v>
      </c>
      <c r="BW9" s="246"/>
      <c r="BX9" s="246"/>
      <c r="BY9" s="246"/>
      <c r="BZ9" s="246"/>
      <c r="CA9" s="246"/>
      <c r="CB9" s="246"/>
      <c r="CC9" s="246"/>
      <c r="CD9" s="246"/>
      <c r="CE9" s="246"/>
      <c r="CF9" s="247"/>
      <c r="CG9" s="245" t="s">
        <v>174</v>
      </c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7"/>
      <c r="CS9" s="144" t="s">
        <v>138</v>
      </c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6"/>
    </row>
    <row r="10" spans="1:133" s="13" customFormat="1" ht="80.25" customHeight="1">
      <c r="A10" s="248"/>
      <c r="B10" s="249"/>
      <c r="C10" s="249"/>
      <c r="D10" s="249"/>
      <c r="E10" s="249"/>
      <c r="F10" s="250"/>
      <c r="G10" s="248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50"/>
      <c r="Z10" s="248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50"/>
      <c r="AL10" s="254" t="s">
        <v>168</v>
      </c>
      <c r="AM10" s="254"/>
      <c r="AN10" s="254"/>
      <c r="AO10" s="254"/>
      <c r="AP10" s="254"/>
      <c r="AQ10" s="254"/>
      <c r="AR10" s="254"/>
      <c r="AS10" s="254"/>
      <c r="AT10" s="254"/>
      <c r="AU10" s="254" t="s">
        <v>0</v>
      </c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48"/>
      <c r="BW10" s="249"/>
      <c r="BX10" s="249"/>
      <c r="BY10" s="249"/>
      <c r="BZ10" s="249"/>
      <c r="CA10" s="249"/>
      <c r="CB10" s="249"/>
      <c r="CC10" s="249"/>
      <c r="CD10" s="249"/>
      <c r="CE10" s="249"/>
      <c r="CF10" s="250"/>
      <c r="CG10" s="248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50"/>
      <c r="CS10" s="170" t="s">
        <v>131</v>
      </c>
      <c r="CT10" s="172"/>
      <c r="CU10" s="172"/>
      <c r="CV10" s="172"/>
      <c r="CW10" s="172"/>
      <c r="CX10" s="172"/>
      <c r="CY10" s="172"/>
      <c r="CZ10" s="172"/>
      <c r="DA10" s="172"/>
      <c r="DB10" s="172"/>
      <c r="DC10" s="180"/>
      <c r="DD10" s="170" t="s">
        <v>136</v>
      </c>
      <c r="DE10" s="172"/>
      <c r="DF10" s="172"/>
      <c r="DG10" s="172"/>
      <c r="DH10" s="172"/>
      <c r="DI10" s="172"/>
      <c r="DJ10" s="172"/>
      <c r="DK10" s="172"/>
      <c r="DL10" s="172"/>
      <c r="DM10" s="172"/>
      <c r="DN10" s="180"/>
      <c r="DO10" s="144" t="s">
        <v>18</v>
      </c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6"/>
    </row>
    <row r="11" spans="1:133" s="13" customFormat="1" ht="57.75" customHeight="1">
      <c r="A11" s="251"/>
      <c r="B11" s="252"/>
      <c r="C11" s="252"/>
      <c r="D11" s="252"/>
      <c r="E11" s="252"/>
      <c r="F11" s="253"/>
      <c r="G11" s="251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3"/>
      <c r="Z11" s="251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3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 t="s">
        <v>140</v>
      </c>
      <c r="AV11" s="254"/>
      <c r="AW11" s="254"/>
      <c r="AX11" s="254"/>
      <c r="AY11" s="254"/>
      <c r="AZ11" s="254"/>
      <c r="BA11" s="254"/>
      <c r="BB11" s="254"/>
      <c r="BC11" s="254"/>
      <c r="BD11" s="254" t="s">
        <v>141</v>
      </c>
      <c r="BE11" s="254"/>
      <c r="BF11" s="254"/>
      <c r="BG11" s="254"/>
      <c r="BH11" s="254"/>
      <c r="BI11" s="254"/>
      <c r="BJ11" s="254"/>
      <c r="BK11" s="254"/>
      <c r="BL11" s="254"/>
      <c r="BM11" s="254" t="s">
        <v>142</v>
      </c>
      <c r="BN11" s="254"/>
      <c r="BO11" s="254"/>
      <c r="BP11" s="254"/>
      <c r="BQ11" s="254"/>
      <c r="BR11" s="254"/>
      <c r="BS11" s="254"/>
      <c r="BT11" s="254"/>
      <c r="BU11" s="254"/>
      <c r="BV11" s="251"/>
      <c r="BW11" s="252"/>
      <c r="BX11" s="252"/>
      <c r="BY11" s="252"/>
      <c r="BZ11" s="252"/>
      <c r="CA11" s="252"/>
      <c r="CB11" s="252"/>
      <c r="CC11" s="252"/>
      <c r="CD11" s="252"/>
      <c r="CE11" s="252"/>
      <c r="CF11" s="253"/>
      <c r="CG11" s="251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3"/>
      <c r="CS11" s="181"/>
      <c r="CT11" s="175"/>
      <c r="CU11" s="175"/>
      <c r="CV11" s="175"/>
      <c r="CW11" s="175"/>
      <c r="CX11" s="175"/>
      <c r="CY11" s="175"/>
      <c r="CZ11" s="175"/>
      <c r="DA11" s="175"/>
      <c r="DB11" s="175"/>
      <c r="DC11" s="182"/>
      <c r="DD11" s="181"/>
      <c r="DE11" s="175"/>
      <c r="DF11" s="175"/>
      <c r="DG11" s="175"/>
      <c r="DH11" s="175"/>
      <c r="DI11" s="175"/>
      <c r="DJ11" s="175"/>
      <c r="DK11" s="175"/>
      <c r="DL11" s="175"/>
      <c r="DM11" s="175"/>
      <c r="DN11" s="182"/>
      <c r="DO11" s="144" t="s">
        <v>2</v>
      </c>
      <c r="DP11" s="165"/>
      <c r="DQ11" s="165"/>
      <c r="DR11" s="165"/>
      <c r="DS11" s="165"/>
      <c r="DT11" s="165"/>
      <c r="DU11" s="165"/>
      <c r="DV11" s="166"/>
      <c r="DW11" s="144" t="s">
        <v>19</v>
      </c>
      <c r="DX11" s="165"/>
      <c r="DY11" s="165"/>
      <c r="DZ11" s="165"/>
      <c r="EA11" s="165"/>
      <c r="EB11" s="165"/>
      <c r="EC11" s="166"/>
    </row>
    <row r="12" spans="1:133" s="14" customFormat="1" ht="12">
      <c r="A12" s="242">
        <v>1</v>
      </c>
      <c r="B12" s="243"/>
      <c r="C12" s="243"/>
      <c r="D12" s="243"/>
      <c r="E12" s="243"/>
      <c r="F12" s="244"/>
      <c r="G12" s="242">
        <v>2</v>
      </c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4"/>
      <c r="Z12" s="242">
        <v>3</v>
      </c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4"/>
      <c r="AL12" s="242">
        <v>4</v>
      </c>
      <c r="AM12" s="243"/>
      <c r="AN12" s="243"/>
      <c r="AO12" s="243"/>
      <c r="AP12" s="243"/>
      <c r="AQ12" s="243"/>
      <c r="AR12" s="243"/>
      <c r="AS12" s="243"/>
      <c r="AT12" s="244"/>
      <c r="AU12" s="242">
        <v>5</v>
      </c>
      <c r="AV12" s="243"/>
      <c r="AW12" s="243"/>
      <c r="AX12" s="243"/>
      <c r="AY12" s="243"/>
      <c r="AZ12" s="243"/>
      <c r="BA12" s="243"/>
      <c r="BB12" s="243"/>
      <c r="BC12" s="244"/>
      <c r="BD12" s="242">
        <v>6</v>
      </c>
      <c r="BE12" s="243"/>
      <c r="BF12" s="243"/>
      <c r="BG12" s="243"/>
      <c r="BH12" s="243"/>
      <c r="BI12" s="243"/>
      <c r="BJ12" s="243"/>
      <c r="BK12" s="243"/>
      <c r="BL12" s="244"/>
      <c r="BM12" s="242">
        <v>7</v>
      </c>
      <c r="BN12" s="243"/>
      <c r="BO12" s="243"/>
      <c r="BP12" s="243"/>
      <c r="BQ12" s="243"/>
      <c r="BR12" s="243"/>
      <c r="BS12" s="243"/>
      <c r="BT12" s="243"/>
      <c r="BU12" s="244"/>
      <c r="BV12" s="242">
        <v>8</v>
      </c>
      <c r="BW12" s="243"/>
      <c r="BX12" s="243"/>
      <c r="BY12" s="243"/>
      <c r="BZ12" s="243"/>
      <c r="CA12" s="243"/>
      <c r="CB12" s="243"/>
      <c r="CC12" s="243"/>
      <c r="CD12" s="243"/>
      <c r="CE12" s="243"/>
      <c r="CF12" s="244"/>
      <c r="CG12" s="242">
        <v>9</v>
      </c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4"/>
      <c r="CS12" s="242">
        <v>10</v>
      </c>
      <c r="CT12" s="243"/>
      <c r="CU12" s="243"/>
      <c r="CV12" s="243"/>
      <c r="CW12" s="243"/>
      <c r="CX12" s="243"/>
      <c r="CY12" s="243"/>
      <c r="CZ12" s="243"/>
      <c r="DA12" s="243"/>
      <c r="DB12" s="243"/>
      <c r="DC12" s="244"/>
      <c r="DD12" s="242">
        <v>11</v>
      </c>
      <c r="DE12" s="243"/>
      <c r="DF12" s="243"/>
      <c r="DG12" s="243"/>
      <c r="DH12" s="243"/>
      <c r="DI12" s="243"/>
      <c r="DJ12" s="243"/>
      <c r="DK12" s="243"/>
      <c r="DL12" s="243"/>
      <c r="DM12" s="243"/>
      <c r="DN12" s="244"/>
      <c r="DO12" s="242">
        <v>12</v>
      </c>
      <c r="DP12" s="243"/>
      <c r="DQ12" s="243"/>
      <c r="DR12" s="243"/>
      <c r="DS12" s="243"/>
      <c r="DT12" s="243"/>
      <c r="DU12" s="243"/>
      <c r="DV12" s="244"/>
      <c r="DW12" s="242">
        <v>13</v>
      </c>
      <c r="DX12" s="243"/>
      <c r="DY12" s="243"/>
      <c r="DZ12" s="243"/>
      <c r="EA12" s="243"/>
      <c r="EB12" s="243"/>
      <c r="EC12" s="244"/>
    </row>
    <row r="13" spans="1:133" s="14" customFormat="1" ht="55.5" customHeight="1">
      <c r="A13" s="263" t="s">
        <v>6</v>
      </c>
      <c r="B13" s="264"/>
      <c r="C13" s="264"/>
      <c r="D13" s="264"/>
      <c r="E13" s="264"/>
      <c r="F13" s="265"/>
      <c r="G13" s="273" t="s">
        <v>196</v>
      </c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5"/>
      <c r="Z13" s="272" t="s">
        <v>1</v>
      </c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2"/>
      <c r="AL13" s="272" t="s">
        <v>1</v>
      </c>
      <c r="AM13" s="261"/>
      <c r="AN13" s="261"/>
      <c r="AO13" s="261"/>
      <c r="AP13" s="261"/>
      <c r="AQ13" s="261"/>
      <c r="AR13" s="261"/>
      <c r="AS13" s="261"/>
      <c r="AT13" s="262"/>
      <c r="AU13" s="272" t="s">
        <v>1</v>
      </c>
      <c r="AV13" s="261"/>
      <c r="AW13" s="261"/>
      <c r="AX13" s="261"/>
      <c r="AY13" s="261"/>
      <c r="AZ13" s="261"/>
      <c r="BA13" s="261"/>
      <c r="BB13" s="261"/>
      <c r="BC13" s="262"/>
      <c r="BD13" s="272" t="s">
        <v>1</v>
      </c>
      <c r="BE13" s="261"/>
      <c r="BF13" s="261"/>
      <c r="BG13" s="261"/>
      <c r="BH13" s="261"/>
      <c r="BI13" s="261"/>
      <c r="BJ13" s="261"/>
      <c r="BK13" s="261"/>
      <c r="BL13" s="262"/>
      <c r="BM13" s="272" t="s">
        <v>1</v>
      </c>
      <c r="BN13" s="261"/>
      <c r="BO13" s="261"/>
      <c r="BP13" s="261"/>
      <c r="BQ13" s="261"/>
      <c r="BR13" s="261"/>
      <c r="BS13" s="261"/>
      <c r="BT13" s="261"/>
      <c r="BU13" s="262"/>
      <c r="BV13" s="272" t="s">
        <v>1</v>
      </c>
      <c r="BW13" s="261"/>
      <c r="BX13" s="261"/>
      <c r="BY13" s="261"/>
      <c r="BZ13" s="261"/>
      <c r="CA13" s="261"/>
      <c r="CB13" s="261"/>
      <c r="CC13" s="261"/>
      <c r="CD13" s="261"/>
      <c r="CE13" s="261"/>
      <c r="CF13" s="262"/>
      <c r="CG13" s="258">
        <f>CG14+CG15+CG16+CG17</f>
        <v>52914209.9964</v>
      </c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60"/>
      <c r="CS13" s="255">
        <f>CG13</f>
        <v>52914209.9964</v>
      </c>
      <c r="CT13" s="261"/>
      <c r="CU13" s="261"/>
      <c r="CV13" s="261"/>
      <c r="CW13" s="261"/>
      <c r="CX13" s="261"/>
      <c r="CY13" s="261"/>
      <c r="CZ13" s="261"/>
      <c r="DA13" s="261"/>
      <c r="DB13" s="261"/>
      <c r="DC13" s="262"/>
      <c r="DD13" s="272"/>
      <c r="DE13" s="261"/>
      <c r="DF13" s="261"/>
      <c r="DG13" s="261"/>
      <c r="DH13" s="261"/>
      <c r="DI13" s="261"/>
      <c r="DJ13" s="261"/>
      <c r="DK13" s="261"/>
      <c r="DL13" s="261"/>
      <c r="DM13" s="261"/>
      <c r="DN13" s="262"/>
      <c r="DO13" s="272"/>
      <c r="DP13" s="261"/>
      <c r="DQ13" s="261"/>
      <c r="DR13" s="261"/>
      <c r="DS13" s="261"/>
      <c r="DT13" s="261"/>
      <c r="DU13" s="261"/>
      <c r="DV13" s="262"/>
      <c r="DW13" s="272"/>
      <c r="DX13" s="261"/>
      <c r="DY13" s="261"/>
      <c r="DZ13" s="261"/>
      <c r="EA13" s="261"/>
      <c r="EB13" s="261"/>
      <c r="EC13" s="262"/>
    </row>
    <row r="14" spans="1:133" s="5" customFormat="1" ht="27.75" customHeight="1">
      <c r="A14" s="263" t="s">
        <v>22</v>
      </c>
      <c r="B14" s="264"/>
      <c r="C14" s="264"/>
      <c r="D14" s="264"/>
      <c r="E14" s="264"/>
      <c r="F14" s="265"/>
      <c r="G14" s="273" t="s">
        <v>14</v>
      </c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5"/>
      <c r="Z14" s="255">
        <v>53.74</v>
      </c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7"/>
      <c r="AL14" s="255">
        <f>AU14+BD14+BM14</f>
        <v>48227.14</v>
      </c>
      <c r="AM14" s="256"/>
      <c r="AN14" s="256"/>
      <c r="AO14" s="256"/>
      <c r="AP14" s="256"/>
      <c r="AQ14" s="256"/>
      <c r="AR14" s="256"/>
      <c r="AS14" s="256"/>
      <c r="AT14" s="257"/>
      <c r="AU14" s="255">
        <v>22092.86</v>
      </c>
      <c r="AV14" s="256"/>
      <c r="AW14" s="256"/>
      <c r="AX14" s="256"/>
      <c r="AY14" s="256"/>
      <c r="AZ14" s="256"/>
      <c r="BA14" s="256"/>
      <c r="BB14" s="256"/>
      <c r="BC14" s="257"/>
      <c r="BD14" s="255">
        <v>1432.57</v>
      </c>
      <c r="BE14" s="256"/>
      <c r="BF14" s="256"/>
      <c r="BG14" s="256"/>
      <c r="BH14" s="256"/>
      <c r="BI14" s="256"/>
      <c r="BJ14" s="256"/>
      <c r="BK14" s="256"/>
      <c r="BL14" s="257"/>
      <c r="BM14" s="255">
        <v>24701.71</v>
      </c>
      <c r="BN14" s="256"/>
      <c r="BO14" s="256"/>
      <c r="BP14" s="256"/>
      <c r="BQ14" s="256"/>
      <c r="BR14" s="256"/>
      <c r="BS14" s="256"/>
      <c r="BT14" s="256"/>
      <c r="BU14" s="257"/>
      <c r="BV14" s="255"/>
      <c r="BW14" s="256"/>
      <c r="BX14" s="256"/>
      <c r="BY14" s="256"/>
      <c r="BZ14" s="256"/>
      <c r="CA14" s="256"/>
      <c r="CB14" s="256"/>
      <c r="CC14" s="256"/>
      <c r="CD14" s="256"/>
      <c r="CE14" s="256"/>
      <c r="CF14" s="257"/>
      <c r="CG14" s="258">
        <f>Z14*(AL14+BV14)*12</f>
        <v>31100718.0432</v>
      </c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60"/>
      <c r="CS14" s="255">
        <f>CG14</f>
        <v>31100718.0432</v>
      </c>
      <c r="CT14" s="261"/>
      <c r="CU14" s="261"/>
      <c r="CV14" s="261"/>
      <c r="CW14" s="261"/>
      <c r="CX14" s="261"/>
      <c r="CY14" s="261"/>
      <c r="CZ14" s="261"/>
      <c r="DA14" s="261"/>
      <c r="DB14" s="261"/>
      <c r="DC14" s="262"/>
      <c r="DD14" s="255"/>
      <c r="DE14" s="256"/>
      <c r="DF14" s="256"/>
      <c r="DG14" s="256"/>
      <c r="DH14" s="256"/>
      <c r="DI14" s="256"/>
      <c r="DJ14" s="256"/>
      <c r="DK14" s="256"/>
      <c r="DL14" s="256"/>
      <c r="DM14" s="256"/>
      <c r="DN14" s="257"/>
      <c r="DO14" s="255"/>
      <c r="DP14" s="256"/>
      <c r="DQ14" s="256"/>
      <c r="DR14" s="256"/>
      <c r="DS14" s="256"/>
      <c r="DT14" s="256"/>
      <c r="DU14" s="256"/>
      <c r="DV14" s="257"/>
      <c r="DW14" s="255"/>
      <c r="DX14" s="256"/>
      <c r="DY14" s="256"/>
      <c r="DZ14" s="256"/>
      <c r="EA14" s="256"/>
      <c r="EB14" s="256"/>
      <c r="EC14" s="257"/>
    </row>
    <row r="15" spans="1:133" s="5" customFormat="1" ht="70.5" customHeight="1">
      <c r="A15" s="263" t="s">
        <v>23</v>
      </c>
      <c r="B15" s="264"/>
      <c r="C15" s="264"/>
      <c r="D15" s="264"/>
      <c r="E15" s="264"/>
      <c r="F15" s="265"/>
      <c r="G15" s="273" t="s">
        <v>201</v>
      </c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8"/>
      <c r="Z15" s="255">
        <v>4</v>
      </c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7"/>
      <c r="AL15" s="255">
        <f>AU15+BD15+BM15</f>
        <v>87384.69</v>
      </c>
      <c r="AM15" s="256"/>
      <c r="AN15" s="256"/>
      <c r="AO15" s="256"/>
      <c r="AP15" s="256"/>
      <c r="AQ15" s="256"/>
      <c r="AR15" s="256"/>
      <c r="AS15" s="256"/>
      <c r="AT15" s="257"/>
      <c r="AU15" s="255">
        <v>56486.65</v>
      </c>
      <c r="AV15" s="256"/>
      <c r="AW15" s="256"/>
      <c r="AX15" s="256"/>
      <c r="AY15" s="256"/>
      <c r="AZ15" s="256"/>
      <c r="BA15" s="256"/>
      <c r="BB15" s="256"/>
      <c r="BC15" s="257"/>
      <c r="BD15" s="255"/>
      <c r="BE15" s="256"/>
      <c r="BF15" s="256"/>
      <c r="BG15" s="256"/>
      <c r="BH15" s="256"/>
      <c r="BI15" s="256"/>
      <c r="BJ15" s="256"/>
      <c r="BK15" s="256"/>
      <c r="BL15" s="257"/>
      <c r="BM15" s="266">
        <v>30898.04</v>
      </c>
      <c r="BN15" s="267"/>
      <c r="BO15" s="267"/>
      <c r="BP15" s="267"/>
      <c r="BQ15" s="267"/>
      <c r="BR15" s="267"/>
      <c r="BS15" s="267"/>
      <c r="BT15" s="267"/>
      <c r="BU15" s="268"/>
      <c r="BV15" s="255"/>
      <c r="BW15" s="256"/>
      <c r="BX15" s="256"/>
      <c r="BY15" s="256"/>
      <c r="BZ15" s="256"/>
      <c r="CA15" s="256"/>
      <c r="CB15" s="256"/>
      <c r="CC15" s="256"/>
      <c r="CD15" s="256"/>
      <c r="CE15" s="256"/>
      <c r="CF15" s="257"/>
      <c r="CG15" s="258">
        <f>(Z15*(AL15+BV15)*12)</f>
        <v>4194465.12</v>
      </c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60"/>
      <c r="CS15" s="255">
        <f>CG15</f>
        <v>4194465.12</v>
      </c>
      <c r="CT15" s="261"/>
      <c r="CU15" s="261"/>
      <c r="CV15" s="261"/>
      <c r="CW15" s="261"/>
      <c r="CX15" s="261"/>
      <c r="CY15" s="261"/>
      <c r="CZ15" s="261"/>
      <c r="DA15" s="261"/>
      <c r="DB15" s="261"/>
      <c r="DC15" s="262"/>
      <c r="DD15" s="255"/>
      <c r="DE15" s="256"/>
      <c r="DF15" s="256"/>
      <c r="DG15" s="256"/>
      <c r="DH15" s="256"/>
      <c r="DI15" s="256"/>
      <c r="DJ15" s="256"/>
      <c r="DK15" s="256"/>
      <c r="DL15" s="256"/>
      <c r="DM15" s="256"/>
      <c r="DN15" s="257"/>
      <c r="DO15" s="255"/>
      <c r="DP15" s="256"/>
      <c r="DQ15" s="256"/>
      <c r="DR15" s="256"/>
      <c r="DS15" s="256"/>
      <c r="DT15" s="256"/>
      <c r="DU15" s="256"/>
      <c r="DV15" s="257"/>
      <c r="DW15" s="255"/>
      <c r="DX15" s="256"/>
      <c r="DY15" s="256"/>
      <c r="DZ15" s="256"/>
      <c r="EA15" s="256"/>
      <c r="EB15" s="256"/>
      <c r="EC15" s="257"/>
    </row>
    <row r="16" spans="1:133" s="5" customFormat="1" ht="51.75" customHeight="1">
      <c r="A16" s="263" t="s">
        <v>24</v>
      </c>
      <c r="B16" s="264"/>
      <c r="C16" s="264"/>
      <c r="D16" s="264"/>
      <c r="E16" s="264"/>
      <c r="F16" s="265"/>
      <c r="G16" s="273" t="s">
        <v>202</v>
      </c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8"/>
      <c r="Z16" s="255">
        <v>29.5</v>
      </c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7"/>
      <c r="AL16" s="255">
        <f>AU16+BD16+BM16</f>
        <v>24946.955800000003</v>
      </c>
      <c r="AM16" s="256"/>
      <c r="AN16" s="256"/>
      <c r="AO16" s="256"/>
      <c r="AP16" s="256"/>
      <c r="AQ16" s="256"/>
      <c r="AR16" s="256"/>
      <c r="AS16" s="256"/>
      <c r="AT16" s="257"/>
      <c r="AU16" s="255">
        <v>17195</v>
      </c>
      <c r="AV16" s="256"/>
      <c r="AW16" s="256"/>
      <c r="AX16" s="256"/>
      <c r="AY16" s="256"/>
      <c r="AZ16" s="256"/>
      <c r="BA16" s="256"/>
      <c r="BB16" s="256"/>
      <c r="BC16" s="257"/>
      <c r="BD16" s="255">
        <v>774.58</v>
      </c>
      <c r="BE16" s="256"/>
      <c r="BF16" s="256"/>
      <c r="BG16" s="256"/>
      <c r="BH16" s="256"/>
      <c r="BI16" s="256"/>
      <c r="BJ16" s="256"/>
      <c r="BK16" s="256"/>
      <c r="BL16" s="257"/>
      <c r="BM16" s="266">
        <v>6977.3758</v>
      </c>
      <c r="BN16" s="267"/>
      <c r="BO16" s="267"/>
      <c r="BP16" s="267"/>
      <c r="BQ16" s="267"/>
      <c r="BR16" s="267"/>
      <c r="BS16" s="267"/>
      <c r="BT16" s="267"/>
      <c r="BU16" s="268"/>
      <c r="BV16" s="255"/>
      <c r="BW16" s="256"/>
      <c r="BX16" s="256"/>
      <c r="BY16" s="256"/>
      <c r="BZ16" s="256"/>
      <c r="CA16" s="256"/>
      <c r="CB16" s="256"/>
      <c r="CC16" s="256"/>
      <c r="CD16" s="256"/>
      <c r="CE16" s="256"/>
      <c r="CF16" s="257"/>
      <c r="CG16" s="258">
        <f>(Z16*(AL16+BV16)*12)</f>
        <v>8831222.3532</v>
      </c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60"/>
      <c r="CS16" s="255">
        <f>CG16</f>
        <v>8831222.3532</v>
      </c>
      <c r="CT16" s="261"/>
      <c r="CU16" s="261"/>
      <c r="CV16" s="261"/>
      <c r="CW16" s="261"/>
      <c r="CX16" s="261"/>
      <c r="CY16" s="261"/>
      <c r="CZ16" s="261"/>
      <c r="DA16" s="261"/>
      <c r="DB16" s="261"/>
      <c r="DC16" s="262"/>
      <c r="DD16" s="255"/>
      <c r="DE16" s="256"/>
      <c r="DF16" s="256"/>
      <c r="DG16" s="256"/>
      <c r="DH16" s="256"/>
      <c r="DI16" s="256"/>
      <c r="DJ16" s="256"/>
      <c r="DK16" s="256"/>
      <c r="DL16" s="256"/>
      <c r="DM16" s="256"/>
      <c r="DN16" s="257"/>
      <c r="DO16" s="255"/>
      <c r="DP16" s="256"/>
      <c r="DQ16" s="256"/>
      <c r="DR16" s="256"/>
      <c r="DS16" s="256"/>
      <c r="DT16" s="256"/>
      <c r="DU16" s="256"/>
      <c r="DV16" s="257"/>
      <c r="DW16" s="255"/>
      <c r="DX16" s="256"/>
      <c r="DY16" s="256"/>
      <c r="DZ16" s="256"/>
      <c r="EA16" s="256"/>
      <c r="EB16" s="256"/>
      <c r="EC16" s="257"/>
    </row>
    <row r="17" spans="1:133" s="5" customFormat="1" ht="36" customHeight="1">
      <c r="A17" s="263" t="s">
        <v>87</v>
      </c>
      <c r="B17" s="264"/>
      <c r="C17" s="264"/>
      <c r="D17" s="264"/>
      <c r="E17" s="264"/>
      <c r="F17" s="265"/>
      <c r="G17" s="273" t="s">
        <v>203</v>
      </c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8"/>
      <c r="Z17" s="255">
        <v>29.25</v>
      </c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7"/>
      <c r="AL17" s="255">
        <f>AU17+BD17+BM17</f>
        <v>25036.48</v>
      </c>
      <c r="AM17" s="256"/>
      <c r="AN17" s="256"/>
      <c r="AO17" s="256"/>
      <c r="AP17" s="256"/>
      <c r="AQ17" s="256"/>
      <c r="AR17" s="256"/>
      <c r="AS17" s="256"/>
      <c r="AT17" s="257"/>
      <c r="AU17" s="255">
        <v>17195</v>
      </c>
      <c r="AV17" s="256"/>
      <c r="AW17" s="256"/>
      <c r="AX17" s="256"/>
      <c r="AY17" s="256"/>
      <c r="AZ17" s="256"/>
      <c r="BA17" s="256"/>
      <c r="BB17" s="256"/>
      <c r="BC17" s="257"/>
      <c r="BD17" s="255"/>
      <c r="BE17" s="256"/>
      <c r="BF17" s="256"/>
      <c r="BG17" s="256"/>
      <c r="BH17" s="256"/>
      <c r="BI17" s="256"/>
      <c r="BJ17" s="256"/>
      <c r="BK17" s="256"/>
      <c r="BL17" s="257"/>
      <c r="BM17" s="266">
        <v>7841.48</v>
      </c>
      <c r="BN17" s="267"/>
      <c r="BO17" s="267"/>
      <c r="BP17" s="267"/>
      <c r="BQ17" s="267"/>
      <c r="BR17" s="267"/>
      <c r="BS17" s="267"/>
      <c r="BT17" s="267"/>
      <c r="BU17" s="268"/>
      <c r="BV17" s="255"/>
      <c r="BW17" s="256"/>
      <c r="BX17" s="256"/>
      <c r="BY17" s="256"/>
      <c r="BZ17" s="256"/>
      <c r="CA17" s="256"/>
      <c r="CB17" s="256"/>
      <c r="CC17" s="256"/>
      <c r="CD17" s="256"/>
      <c r="CE17" s="256"/>
      <c r="CF17" s="257"/>
      <c r="CG17" s="258">
        <f>(Z17*(AL17+BV17)*12)</f>
        <v>8787804.48</v>
      </c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60"/>
      <c r="CS17" s="255">
        <f>CG17</f>
        <v>8787804.48</v>
      </c>
      <c r="CT17" s="261"/>
      <c r="CU17" s="261"/>
      <c r="CV17" s="261"/>
      <c r="CW17" s="261"/>
      <c r="CX17" s="261"/>
      <c r="CY17" s="261"/>
      <c r="CZ17" s="261"/>
      <c r="DA17" s="261"/>
      <c r="DB17" s="261"/>
      <c r="DC17" s="262"/>
      <c r="DD17" s="255"/>
      <c r="DE17" s="256"/>
      <c r="DF17" s="256"/>
      <c r="DG17" s="256"/>
      <c r="DH17" s="256"/>
      <c r="DI17" s="256"/>
      <c r="DJ17" s="256"/>
      <c r="DK17" s="256"/>
      <c r="DL17" s="256"/>
      <c r="DM17" s="256"/>
      <c r="DN17" s="257"/>
      <c r="DO17" s="255"/>
      <c r="DP17" s="256"/>
      <c r="DQ17" s="256"/>
      <c r="DR17" s="256"/>
      <c r="DS17" s="256"/>
      <c r="DT17" s="256"/>
      <c r="DU17" s="256"/>
      <c r="DV17" s="257"/>
      <c r="DW17" s="255"/>
      <c r="DX17" s="256"/>
      <c r="DY17" s="256"/>
      <c r="DZ17" s="256"/>
      <c r="EA17" s="256"/>
      <c r="EB17" s="256"/>
      <c r="EC17" s="257"/>
    </row>
    <row r="18" spans="1:133" s="5" customFormat="1" ht="205.5" customHeight="1">
      <c r="A18" s="263" t="s">
        <v>7</v>
      </c>
      <c r="B18" s="264"/>
      <c r="C18" s="264"/>
      <c r="D18" s="264"/>
      <c r="E18" s="264"/>
      <c r="F18" s="265"/>
      <c r="G18" s="273" t="s">
        <v>198</v>
      </c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5"/>
      <c r="Z18" s="272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2"/>
      <c r="AL18" s="272"/>
      <c r="AM18" s="261"/>
      <c r="AN18" s="261"/>
      <c r="AO18" s="261"/>
      <c r="AP18" s="261"/>
      <c r="AQ18" s="261"/>
      <c r="AR18" s="261"/>
      <c r="AS18" s="261"/>
      <c r="AT18" s="262"/>
      <c r="AU18" s="272" t="s">
        <v>1</v>
      </c>
      <c r="AV18" s="261"/>
      <c r="AW18" s="261"/>
      <c r="AX18" s="261"/>
      <c r="AY18" s="261"/>
      <c r="AZ18" s="261"/>
      <c r="BA18" s="261"/>
      <c r="BB18" s="261"/>
      <c r="BC18" s="262"/>
      <c r="BD18" s="272" t="s">
        <v>1</v>
      </c>
      <c r="BE18" s="261"/>
      <c r="BF18" s="261"/>
      <c r="BG18" s="261"/>
      <c r="BH18" s="261"/>
      <c r="BI18" s="261"/>
      <c r="BJ18" s="261"/>
      <c r="BK18" s="261"/>
      <c r="BL18" s="262"/>
      <c r="BM18" s="272" t="s">
        <v>1</v>
      </c>
      <c r="BN18" s="261"/>
      <c r="BO18" s="261"/>
      <c r="BP18" s="261"/>
      <c r="BQ18" s="261"/>
      <c r="BR18" s="261"/>
      <c r="BS18" s="261"/>
      <c r="BT18" s="261"/>
      <c r="BU18" s="262"/>
      <c r="BV18" s="272" t="s">
        <v>1</v>
      </c>
      <c r="BW18" s="261"/>
      <c r="BX18" s="261"/>
      <c r="BY18" s="261"/>
      <c r="BZ18" s="261"/>
      <c r="CA18" s="261"/>
      <c r="CB18" s="261"/>
      <c r="CC18" s="261"/>
      <c r="CD18" s="261"/>
      <c r="CE18" s="261"/>
      <c r="CF18" s="262"/>
      <c r="CG18" s="255">
        <v>145000</v>
      </c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7"/>
      <c r="CS18" s="255">
        <v>145000</v>
      </c>
      <c r="CT18" s="256"/>
      <c r="CU18" s="256"/>
      <c r="CV18" s="256"/>
      <c r="CW18" s="256"/>
      <c r="CX18" s="256"/>
      <c r="CY18" s="256"/>
      <c r="CZ18" s="256"/>
      <c r="DA18" s="256"/>
      <c r="DB18" s="256"/>
      <c r="DC18" s="257"/>
      <c r="DD18" s="272"/>
      <c r="DE18" s="261"/>
      <c r="DF18" s="261"/>
      <c r="DG18" s="261"/>
      <c r="DH18" s="261"/>
      <c r="DI18" s="261"/>
      <c r="DJ18" s="261"/>
      <c r="DK18" s="261"/>
      <c r="DL18" s="261"/>
      <c r="DM18" s="261"/>
      <c r="DN18" s="262"/>
      <c r="DO18" s="272"/>
      <c r="DP18" s="261"/>
      <c r="DQ18" s="261"/>
      <c r="DR18" s="261"/>
      <c r="DS18" s="261"/>
      <c r="DT18" s="261"/>
      <c r="DU18" s="261"/>
      <c r="DV18" s="262"/>
      <c r="DW18" s="272"/>
      <c r="DX18" s="261"/>
      <c r="DY18" s="261"/>
      <c r="DZ18" s="261"/>
      <c r="EA18" s="261"/>
      <c r="EB18" s="261"/>
      <c r="EC18" s="262"/>
    </row>
    <row r="19" spans="1:133" s="5" customFormat="1" ht="16.5" customHeight="1">
      <c r="A19" s="276" t="s">
        <v>17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5"/>
      <c r="AL19" s="269"/>
      <c r="AM19" s="270"/>
      <c r="AN19" s="270"/>
      <c r="AO19" s="270"/>
      <c r="AP19" s="270"/>
      <c r="AQ19" s="270"/>
      <c r="AR19" s="270"/>
      <c r="AS19" s="270"/>
      <c r="AT19" s="271"/>
      <c r="AU19" s="269" t="s">
        <v>1</v>
      </c>
      <c r="AV19" s="270"/>
      <c r="AW19" s="270"/>
      <c r="AX19" s="270"/>
      <c r="AY19" s="270"/>
      <c r="AZ19" s="270"/>
      <c r="BA19" s="270"/>
      <c r="BB19" s="270"/>
      <c r="BC19" s="271"/>
      <c r="BD19" s="269" t="s">
        <v>1</v>
      </c>
      <c r="BE19" s="270"/>
      <c r="BF19" s="270"/>
      <c r="BG19" s="270"/>
      <c r="BH19" s="270"/>
      <c r="BI19" s="270"/>
      <c r="BJ19" s="270"/>
      <c r="BK19" s="270"/>
      <c r="BL19" s="271"/>
      <c r="BM19" s="269" t="s">
        <v>1</v>
      </c>
      <c r="BN19" s="270"/>
      <c r="BO19" s="270"/>
      <c r="BP19" s="270"/>
      <c r="BQ19" s="270"/>
      <c r="BR19" s="270"/>
      <c r="BS19" s="270"/>
      <c r="BT19" s="270"/>
      <c r="BU19" s="271"/>
      <c r="BV19" s="269"/>
      <c r="BW19" s="270"/>
      <c r="BX19" s="270"/>
      <c r="BY19" s="270"/>
      <c r="BZ19" s="270"/>
      <c r="CA19" s="270"/>
      <c r="CB19" s="270"/>
      <c r="CC19" s="270"/>
      <c r="CD19" s="270"/>
      <c r="CE19" s="270"/>
      <c r="CF19" s="271"/>
      <c r="CG19" s="255">
        <f>CG13+CG18</f>
        <v>53059209.9964</v>
      </c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2"/>
      <c r="CS19" s="255">
        <f>CS13+CS18</f>
        <v>53059209.9964</v>
      </c>
      <c r="CT19" s="261"/>
      <c r="CU19" s="261"/>
      <c r="CV19" s="261"/>
      <c r="CW19" s="261"/>
      <c r="CX19" s="261"/>
      <c r="CY19" s="261"/>
      <c r="CZ19" s="261"/>
      <c r="DA19" s="261"/>
      <c r="DB19" s="261"/>
      <c r="DC19" s="262"/>
      <c r="DD19" s="272"/>
      <c r="DE19" s="261"/>
      <c r="DF19" s="261"/>
      <c r="DG19" s="261"/>
      <c r="DH19" s="261"/>
      <c r="DI19" s="261"/>
      <c r="DJ19" s="261"/>
      <c r="DK19" s="261"/>
      <c r="DL19" s="261"/>
      <c r="DM19" s="261"/>
      <c r="DN19" s="262"/>
      <c r="DO19" s="272"/>
      <c r="DP19" s="261"/>
      <c r="DQ19" s="261"/>
      <c r="DR19" s="261"/>
      <c r="DS19" s="261"/>
      <c r="DT19" s="261"/>
      <c r="DU19" s="261"/>
      <c r="DV19" s="262"/>
      <c r="DW19" s="272"/>
      <c r="DX19" s="261"/>
      <c r="DY19" s="261"/>
      <c r="DZ19" s="261"/>
      <c r="EA19" s="261"/>
      <c r="EB19" s="261"/>
      <c r="EC19" s="262"/>
    </row>
    <row r="20" spans="1:133" ht="15">
      <c r="A20" s="237" t="s">
        <v>167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</row>
    <row r="33" s="10" customFormat="1" ht="15"/>
    <row r="34" s="10" customFormat="1" ht="15"/>
    <row r="35" s="10" customFormat="1" ht="15"/>
  </sheetData>
  <sheetProtection/>
  <mergeCells count="124">
    <mergeCell ref="CG2:EC2"/>
    <mergeCell ref="DW13:EC13"/>
    <mergeCell ref="BM13:BU13"/>
    <mergeCell ref="BV13:CF13"/>
    <mergeCell ref="CG13:CR13"/>
    <mergeCell ref="CS13:DC13"/>
    <mergeCell ref="DD13:DN13"/>
    <mergeCell ref="DO13:DV13"/>
    <mergeCell ref="BV12:CF12"/>
    <mergeCell ref="DD12:DN12"/>
    <mergeCell ref="A13:F13"/>
    <mergeCell ref="G13:Y13"/>
    <mergeCell ref="Z13:AK13"/>
    <mergeCell ref="AL13:AT13"/>
    <mergeCell ref="AU13:BC13"/>
    <mergeCell ref="BD13:BL13"/>
    <mergeCell ref="CS18:DC18"/>
    <mergeCell ref="DD18:DN18"/>
    <mergeCell ref="DO18:DV18"/>
    <mergeCell ref="DW18:EC18"/>
    <mergeCell ref="A19:AK19"/>
    <mergeCell ref="G14:Y14"/>
    <mergeCell ref="G15:Y15"/>
    <mergeCell ref="G16:Y16"/>
    <mergeCell ref="G17:Y17"/>
    <mergeCell ref="A18:F18"/>
    <mergeCell ref="G18:Y18"/>
    <mergeCell ref="Z18:AK18"/>
    <mergeCell ref="DO16:DV16"/>
    <mergeCell ref="DW16:EC16"/>
    <mergeCell ref="DW19:EC19"/>
    <mergeCell ref="DD19:DN19"/>
    <mergeCell ref="DO19:DV19"/>
    <mergeCell ref="DO17:DV17"/>
    <mergeCell ref="DW17:EC17"/>
    <mergeCell ref="DD17:DN17"/>
    <mergeCell ref="DD16:DN16"/>
    <mergeCell ref="BD19:BL19"/>
    <mergeCell ref="BM19:BU19"/>
    <mergeCell ref="BV19:CF19"/>
    <mergeCell ref="CG19:CR19"/>
    <mergeCell ref="CS19:DC19"/>
    <mergeCell ref="CS16:DC16"/>
    <mergeCell ref="BD18:BL18"/>
    <mergeCell ref="BM18:BU18"/>
    <mergeCell ref="BV18:CF18"/>
    <mergeCell ref="CS15:DC15"/>
    <mergeCell ref="DD15:DN15"/>
    <mergeCell ref="BM15:BU15"/>
    <mergeCell ref="BV15:CF15"/>
    <mergeCell ref="CG15:CR15"/>
    <mergeCell ref="AL19:AT19"/>
    <mergeCell ref="AU19:BC19"/>
    <mergeCell ref="AL18:AT18"/>
    <mergeCell ref="AU18:BC18"/>
    <mergeCell ref="CG18:CR18"/>
    <mergeCell ref="DO15:DV15"/>
    <mergeCell ref="DW15:EC15"/>
    <mergeCell ref="A16:F16"/>
    <mergeCell ref="Z16:AK16"/>
    <mergeCell ref="AL16:AT16"/>
    <mergeCell ref="AU16:BC16"/>
    <mergeCell ref="BD15:BL15"/>
    <mergeCell ref="BM16:BU16"/>
    <mergeCell ref="BV16:CF16"/>
    <mergeCell ref="A15:F15"/>
    <mergeCell ref="Z15:AK15"/>
    <mergeCell ref="AL15:AT15"/>
    <mergeCell ref="AU15:BC15"/>
    <mergeCell ref="A17:F17"/>
    <mergeCell ref="Z17:AK17"/>
    <mergeCell ref="AL17:AT17"/>
    <mergeCell ref="AU17:BC17"/>
    <mergeCell ref="CS17:DC17"/>
    <mergeCell ref="BD17:BL17"/>
    <mergeCell ref="BV17:CF17"/>
    <mergeCell ref="CG17:CR17"/>
    <mergeCell ref="BM14:BU14"/>
    <mergeCell ref="BV14:CF14"/>
    <mergeCell ref="BD14:BL14"/>
    <mergeCell ref="BM17:BU17"/>
    <mergeCell ref="CG16:CR16"/>
    <mergeCell ref="BD16:BL16"/>
    <mergeCell ref="DO14:DV14"/>
    <mergeCell ref="DW14:EC14"/>
    <mergeCell ref="CG14:CR14"/>
    <mergeCell ref="CS14:DC14"/>
    <mergeCell ref="DD14:DN14"/>
    <mergeCell ref="A14:F14"/>
    <mergeCell ref="Z14:AK14"/>
    <mergeCell ref="AL14:AT14"/>
    <mergeCell ref="AU14:BC14"/>
    <mergeCell ref="G12:Y12"/>
    <mergeCell ref="Z12:AK12"/>
    <mergeCell ref="AL12:AT12"/>
    <mergeCell ref="AU12:BC12"/>
    <mergeCell ref="BD12:BL12"/>
    <mergeCell ref="BM12:BU12"/>
    <mergeCell ref="DO12:DV12"/>
    <mergeCell ref="DW12:EC12"/>
    <mergeCell ref="A9:F11"/>
    <mergeCell ref="G9:Y11"/>
    <mergeCell ref="Z9:AK11"/>
    <mergeCell ref="AL9:BU9"/>
    <mergeCell ref="AU10:BU10"/>
    <mergeCell ref="AU11:BC11"/>
    <mergeCell ref="CS10:DC11"/>
    <mergeCell ref="AL10:AT11"/>
    <mergeCell ref="DD10:DN11"/>
    <mergeCell ref="DO10:EC10"/>
    <mergeCell ref="BV9:CF11"/>
    <mergeCell ref="CG9:CR11"/>
    <mergeCell ref="BD11:BL11"/>
    <mergeCell ref="BM11:BU11"/>
    <mergeCell ref="A6:AV6"/>
    <mergeCell ref="A20:EC20"/>
    <mergeCell ref="CF1:EC1"/>
    <mergeCell ref="A4:EC4"/>
    <mergeCell ref="A12:F12"/>
    <mergeCell ref="DO11:DV11"/>
    <mergeCell ref="DW11:EC11"/>
    <mergeCell ref="CG12:CR12"/>
    <mergeCell ref="CS12:DC12"/>
    <mergeCell ref="CS9:EC9"/>
  </mergeCells>
  <printOptions/>
  <pageMargins left="0.5905511811023623" right="0.3937007874015748" top="0.7874015748031497" bottom="0.31496062992125984" header="0.1968503937007874" footer="0.1968503937007874"/>
  <pageSetup fitToHeight="0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G18"/>
  <sheetViews>
    <sheetView zoomScalePageLayoutView="0" workbookViewId="0" topLeftCell="A13">
      <selection activeCell="BZ9" sqref="BZ9:CL9"/>
    </sheetView>
  </sheetViews>
  <sheetFormatPr defaultColWidth="0.875" defaultRowHeight="12.75"/>
  <cols>
    <col min="1" max="6" width="0.875" style="1" customWidth="1"/>
    <col min="7" max="7" width="2.375" style="1" customWidth="1"/>
    <col min="8" max="124" width="0.875" style="1" customWidth="1"/>
    <col min="125" max="125" width="2.875" style="1" customWidth="1"/>
    <col min="126" max="134" width="0.875" style="1" customWidth="1"/>
    <col min="135" max="135" width="2.25390625" style="1" customWidth="1"/>
    <col min="136" max="136" width="1.625" style="1" customWidth="1"/>
    <col min="137" max="16384" width="0.875" style="1" customWidth="1"/>
  </cols>
  <sheetData>
    <row r="1" spans="1:137" ht="15">
      <c r="A1" s="306" t="s">
        <v>297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7"/>
      <c r="AT1" s="307"/>
      <c r="AU1" s="307"/>
      <c r="AV1" s="307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  <c r="BK1" s="307"/>
      <c r="BL1" s="307"/>
      <c r="BM1" s="307"/>
      <c r="BN1" s="307"/>
      <c r="BO1" s="307"/>
      <c r="BP1" s="307"/>
      <c r="BQ1" s="307"/>
      <c r="BR1" s="307"/>
      <c r="BS1" s="307"/>
      <c r="BT1" s="307"/>
      <c r="BU1" s="307"/>
      <c r="BV1" s="307"/>
      <c r="BW1" s="307"/>
      <c r="BX1" s="307"/>
      <c r="BY1" s="307"/>
      <c r="BZ1" s="307"/>
      <c r="CA1" s="307"/>
      <c r="CB1" s="307"/>
      <c r="CC1" s="307"/>
      <c r="CD1" s="307"/>
      <c r="CE1" s="307"/>
      <c r="CF1" s="307"/>
      <c r="CG1" s="307"/>
      <c r="CH1" s="307"/>
      <c r="CI1" s="307"/>
      <c r="CJ1" s="307"/>
      <c r="CK1" s="307"/>
      <c r="CL1" s="307"/>
      <c r="CM1" s="307"/>
      <c r="CN1" s="307"/>
      <c r="CO1" s="307"/>
      <c r="CP1" s="307"/>
      <c r="CQ1" s="307"/>
      <c r="CR1" s="307"/>
      <c r="CS1" s="307"/>
      <c r="CT1" s="307"/>
      <c r="CU1" s="307"/>
      <c r="CV1" s="307"/>
      <c r="CW1" s="307"/>
      <c r="CX1" s="307"/>
      <c r="CY1" s="307"/>
      <c r="CZ1" s="307"/>
      <c r="DA1" s="307"/>
      <c r="DB1" s="307"/>
      <c r="DC1" s="307"/>
      <c r="DD1" s="307"/>
      <c r="DE1" s="307"/>
      <c r="DF1" s="307"/>
      <c r="DG1" s="307"/>
      <c r="DH1" s="307"/>
      <c r="DI1" s="307"/>
      <c r="DJ1" s="307"/>
      <c r="DK1" s="307"/>
      <c r="DL1" s="307"/>
      <c r="DM1" s="307"/>
      <c r="DN1" s="307"/>
      <c r="DO1" s="307"/>
      <c r="DP1" s="307"/>
      <c r="DQ1" s="307"/>
      <c r="DR1" s="307"/>
      <c r="DS1" s="307"/>
      <c r="DT1" s="307"/>
      <c r="DU1" s="307"/>
      <c r="DV1" s="307"/>
      <c r="DW1" s="307"/>
      <c r="DX1" s="307"/>
      <c r="DY1" s="307"/>
      <c r="DZ1" s="307"/>
      <c r="EA1" s="307"/>
      <c r="EB1" s="307"/>
      <c r="EC1" s="307"/>
      <c r="ED1" s="307"/>
      <c r="EE1" s="307"/>
      <c r="EF1" s="307"/>
      <c r="EG1" s="307"/>
    </row>
    <row r="2" ht="12.75" customHeight="1"/>
    <row r="3" spans="1:137" s="3" customFormat="1" ht="21.75" customHeight="1">
      <c r="A3" s="294" t="s">
        <v>3</v>
      </c>
      <c r="B3" s="308"/>
      <c r="C3" s="308"/>
      <c r="D3" s="308"/>
      <c r="E3" s="308"/>
      <c r="F3" s="309"/>
      <c r="G3" s="294" t="s">
        <v>21</v>
      </c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9"/>
      <c r="AC3" s="294" t="s">
        <v>298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6"/>
      <c r="AP3" s="294" t="s">
        <v>299</v>
      </c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9"/>
      <c r="BC3" s="294" t="s">
        <v>300</v>
      </c>
      <c r="BD3" s="308"/>
      <c r="BE3" s="308"/>
      <c r="BF3" s="308"/>
      <c r="BG3" s="308"/>
      <c r="BH3" s="308"/>
      <c r="BI3" s="308"/>
      <c r="BJ3" s="308"/>
      <c r="BK3" s="308"/>
      <c r="BL3" s="309"/>
      <c r="BM3" s="294" t="s">
        <v>301</v>
      </c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294" t="s">
        <v>302</v>
      </c>
      <c r="CA3" s="308"/>
      <c r="CB3" s="308"/>
      <c r="CC3" s="308"/>
      <c r="CD3" s="308"/>
      <c r="CE3" s="308"/>
      <c r="CF3" s="308"/>
      <c r="CG3" s="308"/>
      <c r="CH3" s="308"/>
      <c r="CI3" s="308"/>
      <c r="CJ3" s="308"/>
      <c r="CK3" s="308"/>
      <c r="CL3" s="309"/>
      <c r="CM3" s="290" t="s">
        <v>0</v>
      </c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319"/>
    </row>
    <row r="4" spans="1:137" s="3" customFormat="1" ht="90" customHeight="1">
      <c r="A4" s="310"/>
      <c r="B4" s="311"/>
      <c r="C4" s="311"/>
      <c r="D4" s="311"/>
      <c r="E4" s="311"/>
      <c r="F4" s="312"/>
      <c r="G4" s="310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2"/>
      <c r="AC4" s="316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8"/>
      <c r="AP4" s="310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2"/>
      <c r="BC4" s="310"/>
      <c r="BD4" s="311"/>
      <c r="BE4" s="311"/>
      <c r="BF4" s="311"/>
      <c r="BG4" s="311"/>
      <c r="BH4" s="311"/>
      <c r="BI4" s="311"/>
      <c r="BJ4" s="311"/>
      <c r="BK4" s="311"/>
      <c r="BL4" s="312"/>
      <c r="BM4" s="310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0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2"/>
      <c r="CM4" s="294" t="s">
        <v>132</v>
      </c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6"/>
      <c r="CZ4" s="294" t="s">
        <v>136</v>
      </c>
      <c r="DA4" s="295"/>
      <c r="DB4" s="295"/>
      <c r="DC4" s="295"/>
      <c r="DD4" s="295"/>
      <c r="DE4" s="295"/>
      <c r="DF4" s="295"/>
      <c r="DG4" s="295"/>
      <c r="DH4" s="295"/>
      <c r="DI4" s="295"/>
      <c r="DJ4" s="295"/>
      <c r="DK4" s="295"/>
      <c r="DL4" s="295"/>
      <c r="DM4" s="296"/>
      <c r="DN4" s="300" t="s">
        <v>303</v>
      </c>
      <c r="DO4" s="300"/>
      <c r="DP4" s="300"/>
      <c r="DQ4" s="300"/>
      <c r="DR4" s="300"/>
      <c r="DS4" s="300"/>
      <c r="DT4" s="300"/>
      <c r="DU4" s="300"/>
      <c r="DV4" s="300"/>
      <c r="DW4" s="300"/>
      <c r="DX4" s="300"/>
      <c r="DY4" s="300"/>
      <c r="DZ4" s="300"/>
      <c r="EA4" s="300"/>
      <c r="EB4" s="300"/>
      <c r="EC4" s="300"/>
      <c r="ED4" s="300"/>
      <c r="EE4" s="300"/>
      <c r="EF4" s="300"/>
      <c r="EG4" s="301"/>
    </row>
    <row r="5" spans="1:137" s="3" customFormat="1" ht="29.25" customHeight="1">
      <c r="A5" s="313"/>
      <c r="B5" s="314"/>
      <c r="C5" s="314"/>
      <c r="D5" s="314"/>
      <c r="E5" s="314"/>
      <c r="F5" s="315"/>
      <c r="G5" s="313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5"/>
      <c r="AC5" s="297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9"/>
      <c r="AP5" s="313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5"/>
      <c r="BC5" s="313"/>
      <c r="BD5" s="314"/>
      <c r="BE5" s="314"/>
      <c r="BF5" s="314"/>
      <c r="BG5" s="314"/>
      <c r="BH5" s="314"/>
      <c r="BI5" s="314"/>
      <c r="BJ5" s="314"/>
      <c r="BK5" s="314"/>
      <c r="BL5" s="315"/>
      <c r="BM5" s="313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3"/>
      <c r="CA5" s="314"/>
      <c r="CB5" s="314"/>
      <c r="CC5" s="314"/>
      <c r="CD5" s="314"/>
      <c r="CE5" s="314"/>
      <c r="CF5" s="314"/>
      <c r="CG5" s="314"/>
      <c r="CH5" s="314"/>
      <c r="CI5" s="314"/>
      <c r="CJ5" s="314"/>
      <c r="CK5" s="314"/>
      <c r="CL5" s="315"/>
      <c r="CM5" s="297"/>
      <c r="CN5" s="298"/>
      <c r="CO5" s="298"/>
      <c r="CP5" s="298"/>
      <c r="CQ5" s="298"/>
      <c r="CR5" s="298"/>
      <c r="CS5" s="298"/>
      <c r="CT5" s="298"/>
      <c r="CU5" s="298"/>
      <c r="CV5" s="298"/>
      <c r="CW5" s="298"/>
      <c r="CX5" s="298"/>
      <c r="CY5" s="299"/>
      <c r="CZ5" s="297"/>
      <c r="DA5" s="298"/>
      <c r="DB5" s="298"/>
      <c r="DC5" s="298"/>
      <c r="DD5" s="298"/>
      <c r="DE5" s="298"/>
      <c r="DF5" s="298"/>
      <c r="DG5" s="298"/>
      <c r="DH5" s="298"/>
      <c r="DI5" s="298"/>
      <c r="DJ5" s="298"/>
      <c r="DK5" s="298"/>
      <c r="DL5" s="298"/>
      <c r="DM5" s="299"/>
      <c r="DN5" s="290" t="s">
        <v>2</v>
      </c>
      <c r="DO5" s="302"/>
      <c r="DP5" s="302"/>
      <c r="DQ5" s="302"/>
      <c r="DR5" s="302"/>
      <c r="DS5" s="302"/>
      <c r="DT5" s="302"/>
      <c r="DU5" s="302"/>
      <c r="DV5" s="302"/>
      <c r="DW5" s="303"/>
      <c r="DX5" s="290" t="s">
        <v>304</v>
      </c>
      <c r="DY5" s="302"/>
      <c r="DZ5" s="302"/>
      <c r="EA5" s="302"/>
      <c r="EB5" s="302"/>
      <c r="EC5" s="302"/>
      <c r="ED5" s="302"/>
      <c r="EE5" s="302"/>
      <c r="EF5" s="302"/>
      <c r="EG5" s="303"/>
    </row>
    <row r="6" spans="1:137" s="6" customFormat="1" ht="12.75">
      <c r="A6" s="291">
        <v>1</v>
      </c>
      <c r="B6" s="292"/>
      <c r="C6" s="292"/>
      <c r="D6" s="292"/>
      <c r="E6" s="292"/>
      <c r="F6" s="293"/>
      <c r="G6" s="291">
        <v>2</v>
      </c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3"/>
      <c r="AC6" s="291">
        <v>3</v>
      </c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5"/>
      <c r="AP6" s="291">
        <v>4</v>
      </c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3"/>
      <c r="BC6" s="291">
        <v>5</v>
      </c>
      <c r="BD6" s="292"/>
      <c r="BE6" s="292"/>
      <c r="BF6" s="292"/>
      <c r="BG6" s="292"/>
      <c r="BH6" s="292"/>
      <c r="BI6" s="292"/>
      <c r="BJ6" s="292"/>
      <c r="BK6" s="292"/>
      <c r="BL6" s="293"/>
      <c r="BM6" s="291">
        <v>6</v>
      </c>
      <c r="BN6" s="292"/>
      <c r="BO6" s="292"/>
      <c r="BP6" s="292"/>
      <c r="BQ6" s="292"/>
      <c r="BR6" s="292"/>
      <c r="BS6" s="292"/>
      <c r="BT6" s="292"/>
      <c r="BU6" s="292"/>
      <c r="BV6" s="292"/>
      <c r="BW6" s="292"/>
      <c r="BX6" s="292"/>
      <c r="BY6" s="292"/>
      <c r="BZ6" s="291">
        <v>7</v>
      </c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3"/>
      <c r="CM6" s="291">
        <v>8</v>
      </c>
      <c r="CN6" s="292"/>
      <c r="CO6" s="292"/>
      <c r="CP6" s="292"/>
      <c r="CQ6" s="292"/>
      <c r="CR6" s="292"/>
      <c r="CS6" s="292"/>
      <c r="CT6" s="292"/>
      <c r="CU6" s="292"/>
      <c r="CV6" s="292"/>
      <c r="CW6" s="292"/>
      <c r="CX6" s="292"/>
      <c r="CY6" s="293"/>
      <c r="CZ6" s="291">
        <v>9</v>
      </c>
      <c r="DA6" s="292"/>
      <c r="DB6" s="292"/>
      <c r="DC6" s="292"/>
      <c r="DD6" s="292"/>
      <c r="DE6" s="292"/>
      <c r="DF6" s="292"/>
      <c r="DG6" s="292"/>
      <c r="DH6" s="292"/>
      <c r="DI6" s="292"/>
      <c r="DJ6" s="292"/>
      <c r="DK6" s="292"/>
      <c r="DL6" s="292"/>
      <c r="DM6" s="293"/>
      <c r="DN6" s="291">
        <v>10</v>
      </c>
      <c r="DO6" s="292"/>
      <c r="DP6" s="292"/>
      <c r="DQ6" s="292"/>
      <c r="DR6" s="292"/>
      <c r="DS6" s="292"/>
      <c r="DT6" s="292"/>
      <c r="DU6" s="292"/>
      <c r="DV6" s="292"/>
      <c r="DW6" s="293"/>
      <c r="DX6" s="291">
        <v>11</v>
      </c>
      <c r="DY6" s="292"/>
      <c r="DZ6" s="292"/>
      <c r="EA6" s="292"/>
      <c r="EB6" s="292"/>
      <c r="EC6" s="292"/>
      <c r="ED6" s="292"/>
      <c r="EE6" s="292"/>
      <c r="EF6" s="292"/>
      <c r="EG6" s="293"/>
    </row>
    <row r="7" spans="1:137" s="5" customFormat="1" ht="98.25" customHeight="1">
      <c r="A7" s="263" t="s">
        <v>6</v>
      </c>
      <c r="B7" s="264"/>
      <c r="C7" s="264"/>
      <c r="D7" s="264"/>
      <c r="E7" s="264"/>
      <c r="F7" s="265"/>
      <c r="G7" s="273" t="s">
        <v>305</v>
      </c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5"/>
      <c r="AC7" s="280" t="s">
        <v>1</v>
      </c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2"/>
      <c r="AP7" s="280" t="s">
        <v>1</v>
      </c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2"/>
      <c r="BC7" s="280" t="s">
        <v>1</v>
      </c>
      <c r="BD7" s="281"/>
      <c r="BE7" s="281"/>
      <c r="BF7" s="281"/>
      <c r="BG7" s="281"/>
      <c r="BH7" s="281"/>
      <c r="BI7" s="281"/>
      <c r="BJ7" s="281"/>
      <c r="BK7" s="281"/>
      <c r="BL7" s="282"/>
      <c r="BM7" s="280" t="s">
        <v>1</v>
      </c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5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7"/>
      <c r="CM7" s="280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2"/>
      <c r="CZ7" s="280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2"/>
      <c r="DN7" s="280"/>
      <c r="DO7" s="281"/>
      <c r="DP7" s="281"/>
      <c r="DQ7" s="281"/>
      <c r="DR7" s="281"/>
      <c r="DS7" s="281"/>
      <c r="DT7" s="281"/>
      <c r="DU7" s="281"/>
      <c r="DV7" s="281"/>
      <c r="DW7" s="282"/>
      <c r="DX7" s="280"/>
      <c r="DY7" s="281"/>
      <c r="DZ7" s="281"/>
      <c r="EA7" s="281"/>
      <c r="EB7" s="281"/>
      <c r="EC7" s="281"/>
      <c r="ED7" s="281"/>
      <c r="EE7" s="281"/>
      <c r="EF7" s="281"/>
      <c r="EG7" s="282"/>
    </row>
    <row r="8" spans="1:137" s="5" customFormat="1" ht="78" customHeight="1">
      <c r="A8" s="263" t="s">
        <v>22</v>
      </c>
      <c r="B8" s="264"/>
      <c r="C8" s="264"/>
      <c r="D8" s="264"/>
      <c r="E8" s="264"/>
      <c r="F8" s="265"/>
      <c r="G8" s="273" t="s">
        <v>306</v>
      </c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5"/>
      <c r="AC8" s="280">
        <v>212</v>
      </c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2"/>
      <c r="AP8" s="280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2"/>
      <c r="BC8" s="280"/>
      <c r="BD8" s="281"/>
      <c r="BE8" s="281"/>
      <c r="BF8" s="281"/>
      <c r="BG8" s="281"/>
      <c r="BH8" s="281"/>
      <c r="BI8" s="281"/>
      <c r="BJ8" s="281"/>
      <c r="BK8" s="281"/>
      <c r="BL8" s="282"/>
      <c r="BM8" s="280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5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7"/>
      <c r="CM8" s="280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2"/>
      <c r="CZ8" s="280"/>
      <c r="DA8" s="281"/>
      <c r="DB8" s="281"/>
      <c r="DC8" s="281"/>
      <c r="DD8" s="281"/>
      <c r="DE8" s="281"/>
      <c r="DF8" s="281"/>
      <c r="DG8" s="281"/>
      <c r="DH8" s="281"/>
      <c r="DI8" s="281"/>
      <c r="DJ8" s="281"/>
      <c r="DK8" s="281"/>
      <c r="DL8" s="281"/>
      <c r="DM8" s="282"/>
      <c r="DN8" s="280"/>
      <c r="DO8" s="281"/>
      <c r="DP8" s="281"/>
      <c r="DQ8" s="281"/>
      <c r="DR8" s="281"/>
      <c r="DS8" s="281"/>
      <c r="DT8" s="281"/>
      <c r="DU8" s="281"/>
      <c r="DV8" s="281"/>
      <c r="DW8" s="282"/>
      <c r="DX8" s="280"/>
      <c r="DY8" s="281"/>
      <c r="DZ8" s="281"/>
      <c r="EA8" s="281"/>
      <c r="EB8" s="281"/>
      <c r="EC8" s="281"/>
      <c r="ED8" s="281"/>
      <c r="EE8" s="281"/>
      <c r="EF8" s="281"/>
      <c r="EG8" s="282"/>
    </row>
    <row r="9" spans="1:137" s="5" customFormat="1" ht="51.75" customHeight="1">
      <c r="A9" s="263" t="s">
        <v>23</v>
      </c>
      <c r="B9" s="264"/>
      <c r="C9" s="264"/>
      <c r="D9" s="264"/>
      <c r="E9" s="264"/>
      <c r="F9" s="265"/>
      <c r="G9" s="273" t="s">
        <v>307</v>
      </c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5"/>
      <c r="AC9" s="280">
        <v>226</v>
      </c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2"/>
      <c r="AP9" s="280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2"/>
      <c r="BC9" s="280"/>
      <c r="BD9" s="281"/>
      <c r="BE9" s="281"/>
      <c r="BF9" s="281"/>
      <c r="BG9" s="281"/>
      <c r="BH9" s="281"/>
      <c r="BI9" s="281"/>
      <c r="BJ9" s="281"/>
      <c r="BK9" s="281"/>
      <c r="BL9" s="282"/>
      <c r="BM9" s="280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0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2"/>
      <c r="CM9" s="280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2"/>
      <c r="CZ9" s="280"/>
      <c r="DA9" s="281"/>
      <c r="DB9" s="281"/>
      <c r="DC9" s="281"/>
      <c r="DD9" s="281"/>
      <c r="DE9" s="281"/>
      <c r="DF9" s="281"/>
      <c r="DG9" s="281"/>
      <c r="DH9" s="281"/>
      <c r="DI9" s="281"/>
      <c r="DJ9" s="281"/>
      <c r="DK9" s="281"/>
      <c r="DL9" s="281"/>
      <c r="DM9" s="282"/>
      <c r="DN9" s="280"/>
      <c r="DO9" s="281"/>
      <c r="DP9" s="281"/>
      <c r="DQ9" s="281"/>
      <c r="DR9" s="281"/>
      <c r="DS9" s="281"/>
      <c r="DT9" s="281"/>
      <c r="DU9" s="281"/>
      <c r="DV9" s="281"/>
      <c r="DW9" s="282"/>
      <c r="DX9" s="280"/>
      <c r="DY9" s="281"/>
      <c r="DZ9" s="281"/>
      <c r="EA9" s="281"/>
      <c r="EB9" s="281"/>
      <c r="EC9" s="281"/>
      <c r="ED9" s="281"/>
      <c r="EE9" s="281"/>
      <c r="EF9" s="281"/>
      <c r="EG9" s="282"/>
    </row>
    <row r="10" spans="1:137" s="5" customFormat="1" ht="39" customHeight="1">
      <c r="A10" s="263" t="s">
        <v>24</v>
      </c>
      <c r="B10" s="264"/>
      <c r="C10" s="264"/>
      <c r="D10" s="264"/>
      <c r="E10" s="264"/>
      <c r="F10" s="265"/>
      <c r="G10" s="273" t="s">
        <v>308</v>
      </c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5"/>
      <c r="AC10" s="280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2"/>
      <c r="AP10" s="280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2"/>
      <c r="BC10" s="280"/>
      <c r="BD10" s="281"/>
      <c r="BE10" s="281"/>
      <c r="BF10" s="281"/>
      <c r="BG10" s="281"/>
      <c r="BH10" s="281"/>
      <c r="BI10" s="281"/>
      <c r="BJ10" s="281"/>
      <c r="BK10" s="281"/>
      <c r="BL10" s="282"/>
      <c r="BM10" s="280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0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2"/>
      <c r="CM10" s="280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2"/>
      <c r="CZ10" s="280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2"/>
      <c r="DN10" s="280"/>
      <c r="DO10" s="281"/>
      <c r="DP10" s="281"/>
      <c r="DQ10" s="281"/>
      <c r="DR10" s="281"/>
      <c r="DS10" s="281"/>
      <c r="DT10" s="281"/>
      <c r="DU10" s="281"/>
      <c r="DV10" s="281"/>
      <c r="DW10" s="282"/>
      <c r="DX10" s="280"/>
      <c r="DY10" s="281"/>
      <c r="DZ10" s="281"/>
      <c r="EA10" s="281"/>
      <c r="EB10" s="281"/>
      <c r="EC10" s="281"/>
      <c r="ED10" s="281"/>
      <c r="EE10" s="281"/>
      <c r="EF10" s="281"/>
      <c r="EG10" s="282"/>
    </row>
    <row r="11" spans="1:137" s="5" customFormat="1" ht="16.5" customHeight="1">
      <c r="A11" s="263"/>
      <c r="B11" s="264"/>
      <c r="C11" s="264"/>
      <c r="D11" s="264"/>
      <c r="E11" s="264"/>
      <c r="F11" s="265"/>
      <c r="G11" s="290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9"/>
      <c r="AC11" s="280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2"/>
      <c r="AP11" s="280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2"/>
      <c r="BC11" s="280"/>
      <c r="BD11" s="281"/>
      <c r="BE11" s="281"/>
      <c r="BF11" s="281"/>
      <c r="BG11" s="281"/>
      <c r="BH11" s="281"/>
      <c r="BI11" s="281"/>
      <c r="BJ11" s="281"/>
      <c r="BK11" s="281"/>
      <c r="BL11" s="282"/>
      <c r="BM11" s="280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0"/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2"/>
      <c r="CM11" s="280"/>
      <c r="CN11" s="281"/>
      <c r="CO11" s="281"/>
      <c r="CP11" s="281"/>
      <c r="CQ11" s="281"/>
      <c r="CR11" s="281"/>
      <c r="CS11" s="281"/>
      <c r="CT11" s="281"/>
      <c r="CU11" s="281"/>
      <c r="CV11" s="281"/>
      <c r="CW11" s="281"/>
      <c r="CX11" s="281"/>
      <c r="CY11" s="282"/>
      <c r="CZ11" s="280"/>
      <c r="DA11" s="281"/>
      <c r="DB11" s="281"/>
      <c r="DC11" s="281"/>
      <c r="DD11" s="281"/>
      <c r="DE11" s="281"/>
      <c r="DF11" s="281"/>
      <c r="DG11" s="281"/>
      <c r="DH11" s="281"/>
      <c r="DI11" s="281"/>
      <c r="DJ11" s="281"/>
      <c r="DK11" s="281"/>
      <c r="DL11" s="281"/>
      <c r="DM11" s="282"/>
      <c r="DN11" s="280"/>
      <c r="DO11" s="281"/>
      <c r="DP11" s="281"/>
      <c r="DQ11" s="281"/>
      <c r="DR11" s="281"/>
      <c r="DS11" s="281"/>
      <c r="DT11" s="281"/>
      <c r="DU11" s="281"/>
      <c r="DV11" s="281"/>
      <c r="DW11" s="282"/>
      <c r="DX11" s="280"/>
      <c r="DY11" s="281"/>
      <c r="DZ11" s="281"/>
      <c r="EA11" s="281"/>
      <c r="EB11" s="281"/>
      <c r="EC11" s="281"/>
      <c r="ED11" s="281"/>
      <c r="EE11" s="281"/>
      <c r="EF11" s="281"/>
      <c r="EG11" s="282"/>
    </row>
    <row r="12" spans="1:137" s="5" customFormat="1" ht="82.5" customHeight="1">
      <c r="A12" s="263" t="s">
        <v>7</v>
      </c>
      <c r="B12" s="264"/>
      <c r="C12" s="264"/>
      <c r="D12" s="264"/>
      <c r="E12" s="264"/>
      <c r="F12" s="265"/>
      <c r="G12" s="290" t="s">
        <v>309</v>
      </c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9"/>
      <c r="AC12" s="280" t="s">
        <v>1</v>
      </c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2"/>
      <c r="AP12" s="280" t="s">
        <v>1</v>
      </c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2"/>
      <c r="BC12" s="280" t="s">
        <v>1</v>
      </c>
      <c r="BD12" s="281"/>
      <c r="BE12" s="281"/>
      <c r="BF12" s="281"/>
      <c r="BG12" s="281"/>
      <c r="BH12" s="281"/>
      <c r="BI12" s="281"/>
      <c r="BJ12" s="281"/>
      <c r="BK12" s="281"/>
      <c r="BL12" s="282"/>
      <c r="BM12" s="280" t="s">
        <v>1</v>
      </c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0"/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2"/>
      <c r="CM12" s="280"/>
      <c r="CN12" s="281"/>
      <c r="CO12" s="281"/>
      <c r="CP12" s="281"/>
      <c r="CQ12" s="281"/>
      <c r="CR12" s="281"/>
      <c r="CS12" s="281"/>
      <c r="CT12" s="281"/>
      <c r="CU12" s="281"/>
      <c r="CV12" s="281"/>
      <c r="CW12" s="281"/>
      <c r="CX12" s="281"/>
      <c r="CY12" s="282"/>
      <c r="CZ12" s="280"/>
      <c r="DA12" s="281"/>
      <c r="DB12" s="281"/>
      <c r="DC12" s="281"/>
      <c r="DD12" s="281"/>
      <c r="DE12" s="281"/>
      <c r="DF12" s="281"/>
      <c r="DG12" s="281"/>
      <c r="DH12" s="281"/>
      <c r="DI12" s="281"/>
      <c r="DJ12" s="281"/>
      <c r="DK12" s="281"/>
      <c r="DL12" s="281"/>
      <c r="DM12" s="282"/>
      <c r="DN12" s="280"/>
      <c r="DO12" s="281"/>
      <c r="DP12" s="281"/>
      <c r="DQ12" s="281"/>
      <c r="DR12" s="281"/>
      <c r="DS12" s="281"/>
      <c r="DT12" s="281"/>
      <c r="DU12" s="281"/>
      <c r="DV12" s="281"/>
      <c r="DW12" s="282"/>
      <c r="DX12" s="280"/>
      <c r="DY12" s="281"/>
      <c r="DZ12" s="281"/>
      <c r="EA12" s="281"/>
      <c r="EB12" s="281"/>
      <c r="EC12" s="281"/>
      <c r="ED12" s="281"/>
      <c r="EE12" s="281"/>
      <c r="EF12" s="281"/>
      <c r="EG12" s="282"/>
    </row>
    <row r="13" spans="1:137" s="5" customFormat="1" ht="78.75" customHeight="1">
      <c r="A13" s="263" t="s">
        <v>25</v>
      </c>
      <c r="B13" s="264"/>
      <c r="C13" s="264"/>
      <c r="D13" s="264"/>
      <c r="E13" s="264"/>
      <c r="F13" s="265"/>
      <c r="G13" s="290" t="s">
        <v>306</v>
      </c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9"/>
      <c r="AC13" s="280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2"/>
      <c r="AP13" s="280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2"/>
      <c r="BC13" s="280"/>
      <c r="BD13" s="281"/>
      <c r="BE13" s="281"/>
      <c r="BF13" s="281"/>
      <c r="BG13" s="281"/>
      <c r="BH13" s="281"/>
      <c r="BI13" s="281"/>
      <c r="BJ13" s="281"/>
      <c r="BK13" s="281"/>
      <c r="BL13" s="282"/>
      <c r="BM13" s="280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5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7"/>
      <c r="CM13" s="280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2"/>
      <c r="CZ13" s="280"/>
      <c r="DA13" s="281"/>
      <c r="DB13" s="281"/>
      <c r="DC13" s="281"/>
      <c r="DD13" s="281"/>
      <c r="DE13" s="281"/>
      <c r="DF13" s="281"/>
      <c r="DG13" s="281"/>
      <c r="DH13" s="281"/>
      <c r="DI13" s="281"/>
      <c r="DJ13" s="281"/>
      <c r="DK13" s="281"/>
      <c r="DL13" s="281"/>
      <c r="DM13" s="282"/>
      <c r="DN13" s="280"/>
      <c r="DO13" s="281"/>
      <c r="DP13" s="281"/>
      <c r="DQ13" s="281"/>
      <c r="DR13" s="281"/>
      <c r="DS13" s="281"/>
      <c r="DT13" s="281"/>
      <c r="DU13" s="281"/>
      <c r="DV13" s="281"/>
      <c r="DW13" s="282"/>
      <c r="DX13" s="280"/>
      <c r="DY13" s="281"/>
      <c r="DZ13" s="281"/>
      <c r="EA13" s="281"/>
      <c r="EB13" s="281"/>
      <c r="EC13" s="281"/>
      <c r="ED13" s="281"/>
      <c r="EE13" s="281"/>
      <c r="EF13" s="281"/>
      <c r="EG13" s="282"/>
    </row>
    <row r="14" spans="1:137" s="5" customFormat="1" ht="54" customHeight="1">
      <c r="A14" s="263" t="s">
        <v>26</v>
      </c>
      <c r="B14" s="264"/>
      <c r="C14" s="264"/>
      <c r="D14" s="264"/>
      <c r="E14" s="264"/>
      <c r="F14" s="265"/>
      <c r="G14" s="290" t="s">
        <v>307</v>
      </c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9"/>
      <c r="AC14" s="280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2"/>
      <c r="AP14" s="280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2"/>
      <c r="BC14" s="280"/>
      <c r="BD14" s="281"/>
      <c r="BE14" s="281"/>
      <c r="BF14" s="281"/>
      <c r="BG14" s="281"/>
      <c r="BH14" s="281"/>
      <c r="BI14" s="281"/>
      <c r="BJ14" s="281"/>
      <c r="BK14" s="281"/>
      <c r="BL14" s="282"/>
      <c r="BM14" s="280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5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/>
      <c r="CK14" s="286"/>
      <c r="CL14" s="287"/>
      <c r="CM14" s="280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2"/>
      <c r="CZ14" s="280"/>
      <c r="DA14" s="281"/>
      <c r="DB14" s="281"/>
      <c r="DC14" s="281"/>
      <c r="DD14" s="281"/>
      <c r="DE14" s="281"/>
      <c r="DF14" s="281"/>
      <c r="DG14" s="281"/>
      <c r="DH14" s="281"/>
      <c r="DI14" s="281"/>
      <c r="DJ14" s="281"/>
      <c r="DK14" s="281"/>
      <c r="DL14" s="281"/>
      <c r="DM14" s="282"/>
      <c r="DN14" s="280"/>
      <c r="DO14" s="281"/>
      <c r="DP14" s="281"/>
      <c r="DQ14" s="281"/>
      <c r="DR14" s="281"/>
      <c r="DS14" s="281"/>
      <c r="DT14" s="281"/>
      <c r="DU14" s="281"/>
      <c r="DV14" s="281"/>
      <c r="DW14" s="282"/>
      <c r="DX14" s="280"/>
      <c r="DY14" s="281"/>
      <c r="DZ14" s="281"/>
      <c r="EA14" s="281"/>
      <c r="EB14" s="281"/>
      <c r="EC14" s="281"/>
      <c r="ED14" s="281"/>
      <c r="EE14" s="281"/>
      <c r="EF14" s="281"/>
      <c r="EG14" s="282"/>
    </row>
    <row r="15" spans="1:137" s="5" customFormat="1" ht="39" customHeight="1">
      <c r="A15" s="263" t="s">
        <v>27</v>
      </c>
      <c r="B15" s="264"/>
      <c r="C15" s="264"/>
      <c r="D15" s="264"/>
      <c r="E15" s="264"/>
      <c r="F15" s="265"/>
      <c r="G15" s="290" t="s">
        <v>308</v>
      </c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9"/>
      <c r="AC15" s="280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2"/>
      <c r="AP15" s="280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2"/>
      <c r="BC15" s="280"/>
      <c r="BD15" s="281"/>
      <c r="BE15" s="281"/>
      <c r="BF15" s="281"/>
      <c r="BG15" s="281"/>
      <c r="BH15" s="281"/>
      <c r="BI15" s="281"/>
      <c r="BJ15" s="281"/>
      <c r="BK15" s="281"/>
      <c r="BL15" s="282"/>
      <c r="BM15" s="280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5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7"/>
      <c r="CM15" s="280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2"/>
      <c r="CZ15" s="280"/>
      <c r="DA15" s="281"/>
      <c r="DB15" s="281"/>
      <c r="DC15" s="281"/>
      <c r="DD15" s="281"/>
      <c r="DE15" s="281"/>
      <c r="DF15" s="281"/>
      <c r="DG15" s="281"/>
      <c r="DH15" s="281"/>
      <c r="DI15" s="281"/>
      <c r="DJ15" s="281"/>
      <c r="DK15" s="281"/>
      <c r="DL15" s="281"/>
      <c r="DM15" s="282"/>
      <c r="DN15" s="280"/>
      <c r="DO15" s="281"/>
      <c r="DP15" s="281"/>
      <c r="DQ15" s="281"/>
      <c r="DR15" s="281"/>
      <c r="DS15" s="281"/>
      <c r="DT15" s="281"/>
      <c r="DU15" s="281"/>
      <c r="DV15" s="281"/>
      <c r="DW15" s="282"/>
      <c r="DX15" s="280"/>
      <c r="DY15" s="281"/>
      <c r="DZ15" s="281"/>
      <c r="EA15" s="281"/>
      <c r="EB15" s="281"/>
      <c r="EC15" s="281"/>
      <c r="ED15" s="281"/>
      <c r="EE15" s="281"/>
      <c r="EF15" s="281"/>
      <c r="EG15" s="282"/>
    </row>
    <row r="16" spans="1:137" s="5" customFormat="1" ht="16.5" customHeight="1">
      <c r="A16" s="263"/>
      <c r="B16" s="264"/>
      <c r="C16" s="264"/>
      <c r="D16" s="264"/>
      <c r="E16" s="264"/>
      <c r="F16" s="265"/>
      <c r="G16" s="290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9"/>
      <c r="AC16" s="280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2"/>
      <c r="AP16" s="280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2"/>
      <c r="BC16" s="280"/>
      <c r="BD16" s="281"/>
      <c r="BE16" s="281"/>
      <c r="BF16" s="281"/>
      <c r="BG16" s="281"/>
      <c r="BH16" s="281"/>
      <c r="BI16" s="281"/>
      <c r="BJ16" s="281"/>
      <c r="BK16" s="281"/>
      <c r="BL16" s="282"/>
      <c r="BM16" s="280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5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/>
      <c r="CL16" s="287"/>
      <c r="CM16" s="280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2"/>
      <c r="CZ16" s="280"/>
      <c r="DA16" s="281"/>
      <c r="DB16" s="281"/>
      <c r="DC16" s="281"/>
      <c r="DD16" s="281"/>
      <c r="DE16" s="281"/>
      <c r="DF16" s="281"/>
      <c r="DG16" s="281"/>
      <c r="DH16" s="281"/>
      <c r="DI16" s="281"/>
      <c r="DJ16" s="281"/>
      <c r="DK16" s="281"/>
      <c r="DL16" s="281"/>
      <c r="DM16" s="282"/>
      <c r="DN16" s="280"/>
      <c r="DO16" s="281"/>
      <c r="DP16" s="281"/>
      <c r="DQ16" s="281"/>
      <c r="DR16" s="281"/>
      <c r="DS16" s="281"/>
      <c r="DT16" s="281"/>
      <c r="DU16" s="281"/>
      <c r="DV16" s="281"/>
      <c r="DW16" s="282"/>
      <c r="DX16" s="280"/>
      <c r="DY16" s="281"/>
      <c r="DZ16" s="281"/>
      <c r="EA16" s="281"/>
      <c r="EB16" s="281"/>
      <c r="EC16" s="281"/>
      <c r="ED16" s="281"/>
      <c r="EE16" s="281"/>
      <c r="EF16" s="281"/>
      <c r="EG16" s="282"/>
    </row>
    <row r="17" spans="1:137" s="5" customFormat="1" ht="16.5" customHeight="1">
      <c r="A17" s="276" t="s">
        <v>17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8"/>
      <c r="BH17" s="288"/>
      <c r="BI17" s="288"/>
      <c r="BJ17" s="288"/>
      <c r="BK17" s="288"/>
      <c r="BL17" s="288"/>
      <c r="BM17" s="288"/>
      <c r="BN17" s="288"/>
      <c r="BO17" s="288"/>
      <c r="BP17" s="288"/>
      <c r="BQ17" s="288"/>
      <c r="BR17" s="288"/>
      <c r="BS17" s="288"/>
      <c r="BT17" s="288"/>
      <c r="BU17" s="288"/>
      <c r="BV17" s="288"/>
      <c r="BW17" s="288"/>
      <c r="BX17" s="288"/>
      <c r="BY17" s="289"/>
      <c r="BZ17" s="285"/>
      <c r="CA17" s="286"/>
      <c r="CB17" s="286"/>
      <c r="CC17" s="286"/>
      <c r="CD17" s="286"/>
      <c r="CE17" s="286"/>
      <c r="CF17" s="286"/>
      <c r="CG17" s="286"/>
      <c r="CH17" s="286"/>
      <c r="CI17" s="286"/>
      <c r="CJ17" s="286"/>
      <c r="CK17" s="286"/>
      <c r="CL17" s="287"/>
      <c r="CM17" s="280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1"/>
      <c r="CY17" s="282"/>
      <c r="CZ17" s="280"/>
      <c r="DA17" s="281"/>
      <c r="DB17" s="281"/>
      <c r="DC17" s="281"/>
      <c r="DD17" s="281"/>
      <c r="DE17" s="281"/>
      <c r="DF17" s="281"/>
      <c r="DG17" s="281"/>
      <c r="DH17" s="281"/>
      <c r="DI17" s="281"/>
      <c r="DJ17" s="281"/>
      <c r="DK17" s="281"/>
      <c r="DL17" s="281"/>
      <c r="DM17" s="282"/>
      <c r="DN17" s="280"/>
      <c r="DO17" s="281"/>
      <c r="DP17" s="281"/>
      <c r="DQ17" s="281"/>
      <c r="DR17" s="281"/>
      <c r="DS17" s="281"/>
      <c r="DT17" s="281"/>
      <c r="DU17" s="281"/>
      <c r="DV17" s="281"/>
      <c r="DW17" s="282"/>
      <c r="DX17" s="280"/>
      <c r="DY17" s="281"/>
      <c r="DZ17" s="281"/>
      <c r="EA17" s="281"/>
      <c r="EB17" s="281"/>
      <c r="EC17" s="281"/>
      <c r="ED17" s="281"/>
      <c r="EE17" s="281"/>
      <c r="EF17" s="281"/>
      <c r="EG17" s="282"/>
    </row>
    <row r="18" spans="1:137" ht="21" customHeight="1">
      <c r="A18" s="283" t="s">
        <v>310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/>
      <c r="BX18" s="284"/>
      <c r="BY18" s="284"/>
      <c r="BZ18" s="284"/>
      <c r="CA18" s="284"/>
      <c r="CB18" s="284"/>
      <c r="CC18" s="284"/>
      <c r="CD18" s="284"/>
      <c r="CE18" s="284"/>
      <c r="CF18" s="284"/>
      <c r="CG18" s="284"/>
      <c r="CH18" s="284"/>
      <c r="CI18" s="284"/>
      <c r="CJ18" s="284"/>
      <c r="CK18" s="284"/>
      <c r="CL18" s="284"/>
      <c r="CM18" s="284"/>
      <c r="CN18" s="284"/>
      <c r="CO18" s="284"/>
      <c r="CP18" s="284"/>
      <c r="CQ18" s="284"/>
      <c r="CR18" s="284"/>
      <c r="CS18" s="284"/>
      <c r="CT18" s="284"/>
      <c r="CU18" s="284"/>
      <c r="CV18" s="284"/>
      <c r="CW18" s="284"/>
      <c r="CX18" s="284"/>
      <c r="CY18" s="284"/>
      <c r="CZ18" s="284"/>
      <c r="DA18" s="284"/>
      <c r="DB18" s="284"/>
      <c r="DC18" s="284"/>
      <c r="DD18" s="284"/>
      <c r="DE18" s="284"/>
      <c r="DF18" s="284"/>
      <c r="DG18" s="284"/>
      <c r="DH18" s="284"/>
      <c r="DI18" s="284"/>
      <c r="DJ18" s="284"/>
      <c r="DK18" s="284"/>
      <c r="DL18" s="284"/>
      <c r="DM18" s="284"/>
      <c r="DN18" s="284"/>
      <c r="DO18" s="284"/>
      <c r="DP18" s="284"/>
      <c r="DQ18" s="284"/>
      <c r="DR18" s="284"/>
      <c r="DS18" s="284"/>
      <c r="DT18" s="284"/>
      <c r="DU18" s="284"/>
      <c r="DV18" s="284"/>
      <c r="DW18" s="284"/>
      <c r="DX18" s="284"/>
      <c r="DY18" s="284"/>
      <c r="DZ18" s="284"/>
      <c r="EA18" s="284"/>
      <c r="EB18" s="284"/>
      <c r="EC18" s="284"/>
      <c r="ED18" s="284"/>
      <c r="EE18" s="284"/>
      <c r="EF18" s="284"/>
      <c r="EG18" s="284"/>
    </row>
  </sheetData>
  <sheetProtection/>
  <mergeCells count="142">
    <mergeCell ref="A1:EG1"/>
    <mergeCell ref="A3:F5"/>
    <mergeCell ref="G3:AB5"/>
    <mergeCell ref="AC3:AO5"/>
    <mergeCell ref="AP3:BB5"/>
    <mergeCell ref="BC3:BL5"/>
    <mergeCell ref="BM3:BY5"/>
    <mergeCell ref="BZ3:CL5"/>
    <mergeCell ref="CM3:EG3"/>
    <mergeCell ref="CM4:CY5"/>
    <mergeCell ref="CZ4:DM5"/>
    <mergeCell ref="DN4:EG4"/>
    <mergeCell ref="DN5:DW5"/>
    <mergeCell ref="DX5:EG5"/>
    <mergeCell ref="A6:F6"/>
    <mergeCell ref="G6:AB6"/>
    <mergeCell ref="AC6:AO6"/>
    <mergeCell ref="AP6:BB6"/>
    <mergeCell ref="BC6:BL6"/>
    <mergeCell ref="BM6:BY6"/>
    <mergeCell ref="BZ6:CL6"/>
    <mergeCell ref="CM6:CY6"/>
    <mergeCell ref="CZ6:DM6"/>
    <mergeCell ref="DN6:DW6"/>
    <mergeCell ref="DX6:EG6"/>
    <mergeCell ref="A7:F7"/>
    <mergeCell ref="G7:AB7"/>
    <mergeCell ref="AC7:AO7"/>
    <mergeCell ref="AP7:BB7"/>
    <mergeCell ref="BC7:BL7"/>
    <mergeCell ref="BM7:BY7"/>
    <mergeCell ref="BZ7:CL7"/>
    <mergeCell ref="CM7:CY7"/>
    <mergeCell ref="CZ7:DM7"/>
    <mergeCell ref="DN7:DW7"/>
    <mergeCell ref="DX7:EG7"/>
    <mergeCell ref="A8:F8"/>
    <mergeCell ref="G8:AB8"/>
    <mergeCell ref="AC8:AO8"/>
    <mergeCell ref="AP8:BB8"/>
    <mergeCell ref="BC8:BL8"/>
    <mergeCell ref="BM8:BY8"/>
    <mergeCell ref="BZ8:CL8"/>
    <mergeCell ref="CM8:CY8"/>
    <mergeCell ref="CZ8:DM8"/>
    <mergeCell ref="DN8:DW8"/>
    <mergeCell ref="DX8:EG8"/>
    <mergeCell ref="A9:F9"/>
    <mergeCell ref="G9:AB9"/>
    <mergeCell ref="AC9:AO9"/>
    <mergeCell ref="AP9:BB9"/>
    <mergeCell ref="BC9:BL9"/>
    <mergeCell ref="BM9:BY9"/>
    <mergeCell ref="BZ9:CL9"/>
    <mergeCell ref="CM9:CY9"/>
    <mergeCell ref="CZ9:DM9"/>
    <mergeCell ref="DN9:DW9"/>
    <mergeCell ref="DX9:EG9"/>
    <mergeCell ref="A10:F10"/>
    <mergeCell ref="G10:AB10"/>
    <mergeCell ref="AC10:AO10"/>
    <mergeCell ref="AP10:BB10"/>
    <mergeCell ref="BC10:BL10"/>
    <mergeCell ref="BM10:BY10"/>
    <mergeCell ref="BZ10:CL10"/>
    <mergeCell ref="CM10:CY10"/>
    <mergeCell ref="CZ10:DM10"/>
    <mergeCell ref="DN10:DW10"/>
    <mergeCell ref="DX10:EG10"/>
    <mergeCell ref="A11:F11"/>
    <mergeCell ref="G11:AB11"/>
    <mergeCell ref="AC11:AO11"/>
    <mergeCell ref="AP11:BB11"/>
    <mergeCell ref="BC11:BL11"/>
    <mergeCell ref="BM11:BY11"/>
    <mergeCell ref="BZ11:CL11"/>
    <mergeCell ref="CM11:CY11"/>
    <mergeCell ref="CZ11:DM11"/>
    <mergeCell ref="DN11:DW11"/>
    <mergeCell ref="DX11:EG11"/>
    <mergeCell ref="A12:F12"/>
    <mergeCell ref="G12:AB12"/>
    <mergeCell ref="AC12:AO12"/>
    <mergeCell ref="AP12:BB12"/>
    <mergeCell ref="BC12:BL12"/>
    <mergeCell ref="BM12:BY12"/>
    <mergeCell ref="BZ12:CL12"/>
    <mergeCell ref="CM12:CY12"/>
    <mergeCell ref="CZ12:DM12"/>
    <mergeCell ref="DN12:DW12"/>
    <mergeCell ref="DX12:EG12"/>
    <mergeCell ref="A13:F13"/>
    <mergeCell ref="G13:AB13"/>
    <mergeCell ref="AC13:AO13"/>
    <mergeCell ref="AP13:BB13"/>
    <mergeCell ref="BC13:BL13"/>
    <mergeCell ref="BM13:BY13"/>
    <mergeCell ref="BZ13:CL13"/>
    <mergeCell ref="CM13:CY13"/>
    <mergeCell ref="CZ13:DM13"/>
    <mergeCell ref="DN13:DW13"/>
    <mergeCell ref="DX13:EG13"/>
    <mergeCell ref="A14:F14"/>
    <mergeCell ref="G14:AB14"/>
    <mergeCell ref="AC14:AO14"/>
    <mergeCell ref="AP14:BB14"/>
    <mergeCell ref="BC14:BL14"/>
    <mergeCell ref="BM14:BY14"/>
    <mergeCell ref="BZ14:CL14"/>
    <mergeCell ref="CM14:CY14"/>
    <mergeCell ref="CZ14:DM14"/>
    <mergeCell ref="DN14:DW14"/>
    <mergeCell ref="DX14:EG14"/>
    <mergeCell ref="A15:F15"/>
    <mergeCell ref="G15:AB15"/>
    <mergeCell ref="AC15:AO15"/>
    <mergeCell ref="AP15:BB15"/>
    <mergeCell ref="BC15:BL15"/>
    <mergeCell ref="BM15:BY15"/>
    <mergeCell ref="BZ15:CL15"/>
    <mergeCell ref="CM15:CY15"/>
    <mergeCell ref="CZ15:DM15"/>
    <mergeCell ref="DN15:DW15"/>
    <mergeCell ref="DX15:EG15"/>
    <mergeCell ref="CZ17:DM17"/>
    <mergeCell ref="DN17:DW17"/>
    <mergeCell ref="A16:F16"/>
    <mergeCell ref="G16:AB16"/>
    <mergeCell ref="AC16:AO16"/>
    <mergeCell ref="AP16:BB16"/>
    <mergeCell ref="BC16:BL16"/>
    <mergeCell ref="BM16:BY16"/>
    <mergeCell ref="DX17:EG17"/>
    <mergeCell ref="A18:EG18"/>
    <mergeCell ref="BZ16:CL16"/>
    <mergeCell ref="CM16:CY16"/>
    <mergeCell ref="CZ16:DM16"/>
    <mergeCell ref="DN16:DW16"/>
    <mergeCell ref="DX16:EG16"/>
    <mergeCell ref="A17:BY17"/>
    <mergeCell ref="BZ17:CL17"/>
    <mergeCell ref="CM17:CY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V24"/>
  <sheetViews>
    <sheetView zoomScaleSheetLayoutView="100" zoomScalePageLayoutView="0" workbookViewId="0" topLeftCell="A1">
      <selection activeCell="CX18" sqref="CX18:DJ18"/>
    </sheetView>
  </sheetViews>
  <sheetFormatPr defaultColWidth="0.875" defaultRowHeight="12.75"/>
  <cols>
    <col min="1" max="57" width="0.875" style="1" customWidth="1"/>
    <col min="58" max="58" width="4.875" style="1" customWidth="1"/>
    <col min="59" max="67" width="0.875" style="1" customWidth="1"/>
    <col min="68" max="68" width="5.00390625" style="1" customWidth="1"/>
    <col min="69" max="125" width="0.875" style="1" customWidth="1"/>
    <col min="126" max="126" width="1.25" style="1" customWidth="1"/>
    <col min="127" max="16384" width="0.875" style="1" customWidth="1"/>
  </cols>
  <sheetData>
    <row r="1" spans="1:126" s="4" customFormat="1" ht="71.25" customHeight="1">
      <c r="A1" s="332" t="s">
        <v>213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332"/>
      <c r="DO1" s="332"/>
      <c r="DP1" s="332"/>
      <c r="DQ1" s="332"/>
      <c r="DR1" s="332"/>
      <c r="DS1" s="332"/>
      <c r="DT1" s="332"/>
      <c r="DU1" s="332"/>
      <c r="DV1" s="332"/>
    </row>
    <row r="2" s="4" customFormat="1" ht="12.75" customHeight="1"/>
    <row r="3" spans="1:126" s="7" customFormat="1" ht="14.25" customHeight="1">
      <c r="A3" s="245" t="s">
        <v>3</v>
      </c>
      <c r="B3" s="246"/>
      <c r="C3" s="246"/>
      <c r="D3" s="246"/>
      <c r="E3" s="246"/>
      <c r="F3" s="247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7"/>
      <c r="AK3" s="245" t="s">
        <v>30</v>
      </c>
      <c r="AL3" s="246"/>
      <c r="AM3" s="246"/>
      <c r="AN3" s="246"/>
      <c r="AO3" s="246"/>
      <c r="AP3" s="246"/>
      <c r="AQ3" s="246"/>
      <c r="AR3" s="246"/>
      <c r="AS3" s="246"/>
      <c r="AT3" s="247"/>
      <c r="AU3" s="245" t="s">
        <v>31</v>
      </c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5" t="s">
        <v>32</v>
      </c>
      <c r="BI3" s="246"/>
      <c r="BJ3" s="246"/>
      <c r="BK3" s="246"/>
      <c r="BL3" s="246"/>
      <c r="BM3" s="246"/>
      <c r="BN3" s="246"/>
      <c r="BO3" s="246"/>
      <c r="BP3" s="246"/>
      <c r="BQ3" s="247"/>
      <c r="BR3" s="144" t="s">
        <v>0</v>
      </c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6"/>
    </row>
    <row r="4" spans="1:126" s="7" customFormat="1" ht="61.5" customHeight="1">
      <c r="A4" s="248"/>
      <c r="B4" s="249"/>
      <c r="C4" s="249"/>
      <c r="D4" s="249"/>
      <c r="E4" s="249"/>
      <c r="F4" s="250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50"/>
      <c r="AK4" s="248"/>
      <c r="AL4" s="249"/>
      <c r="AM4" s="249"/>
      <c r="AN4" s="249"/>
      <c r="AO4" s="249"/>
      <c r="AP4" s="249"/>
      <c r="AQ4" s="249"/>
      <c r="AR4" s="249"/>
      <c r="AS4" s="249"/>
      <c r="AT4" s="250"/>
      <c r="AU4" s="248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8"/>
      <c r="BI4" s="249"/>
      <c r="BJ4" s="249"/>
      <c r="BK4" s="249"/>
      <c r="BL4" s="249"/>
      <c r="BM4" s="249"/>
      <c r="BN4" s="249"/>
      <c r="BO4" s="249"/>
      <c r="BP4" s="249"/>
      <c r="BQ4" s="250"/>
      <c r="BR4" s="170" t="s">
        <v>132</v>
      </c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80"/>
      <c r="CG4" s="170" t="s">
        <v>136</v>
      </c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80"/>
      <c r="CX4" s="171" t="s">
        <v>18</v>
      </c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98"/>
    </row>
    <row r="5" spans="1:126" s="7" customFormat="1" ht="24.75" customHeight="1">
      <c r="A5" s="251"/>
      <c r="B5" s="252"/>
      <c r="C5" s="252"/>
      <c r="D5" s="252"/>
      <c r="E5" s="252"/>
      <c r="F5" s="253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3"/>
      <c r="AK5" s="251"/>
      <c r="AL5" s="252"/>
      <c r="AM5" s="252"/>
      <c r="AN5" s="252"/>
      <c r="AO5" s="252"/>
      <c r="AP5" s="252"/>
      <c r="AQ5" s="252"/>
      <c r="AR5" s="252"/>
      <c r="AS5" s="252"/>
      <c r="AT5" s="253"/>
      <c r="AU5" s="251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1"/>
      <c r="BI5" s="252"/>
      <c r="BJ5" s="252"/>
      <c r="BK5" s="252"/>
      <c r="BL5" s="252"/>
      <c r="BM5" s="252"/>
      <c r="BN5" s="252"/>
      <c r="BO5" s="252"/>
      <c r="BP5" s="252"/>
      <c r="BQ5" s="253"/>
      <c r="BR5" s="181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82"/>
      <c r="CG5" s="181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82"/>
      <c r="CX5" s="144" t="s">
        <v>2</v>
      </c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6"/>
      <c r="DK5" s="144" t="s">
        <v>33</v>
      </c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6"/>
    </row>
    <row r="6" spans="1:126" s="6" customFormat="1" ht="12.75">
      <c r="A6" s="291">
        <v>1</v>
      </c>
      <c r="B6" s="292"/>
      <c r="C6" s="292"/>
      <c r="D6" s="292"/>
      <c r="E6" s="292"/>
      <c r="F6" s="293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3"/>
      <c r="AK6" s="291">
        <v>3</v>
      </c>
      <c r="AL6" s="292"/>
      <c r="AM6" s="292"/>
      <c r="AN6" s="292"/>
      <c r="AO6" s="292"/>
      <c r="AP6" s="292"/>
      <c r="AQ6" s="292"/>
      <c r="AR6" s="292"/>
      <c r="AS6" s="292"/>
      <c r="AT6" s="293"/>
      <c r="AU6" s="291">
        <v>4</v>
      </c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2"/>
      <c r="BH6" s="291">
        <v>5</v>
      </c>
      <c r="BI6" s="292"/>
      <c r="BJ6" s="292"/>
      <c r="BK6" s="292"/>
      <c r="BL6" s="292"/>
      <c r="BM6" s="292"/>
      <c r="BN6" s="292"/>
      <c r="BO6" s="292"/>
      <c r="BP6" s="292"/>
      <c r="BQ6" s="293"/>
      <c r="BR6" s="291">
        <v>6</v>
      </c>
      <c r="BS6" s="292"/>
      <c r="BT6" s="292"/>
      <c r="BU6" s="292"/>
      <c r="BV6" s="292"/>
      <c r="BW6" s="292"/>
      <c r="BX6" s="292"/>
      <c r="BY6" s="292"/>
      <c r="BZ6" s="292"/>
      <c r="CA6" s="292"/>
      <c r="CB6" s="292"/>
      <c r="CC6" s="292"/>
      <c r="CD6" s="292"/>
      <c r="CE6" s="292"/>
      <c r="CF6" s="293"/>
      <c r="CG6" s="291">
        <v>7</v>
      </c>
      <c r="CH6" s="292"/>
      <c r="CI6" s="292"/>
      <c r="CJ6" s="292"/>
      <c r="CK6" s="292"/>
      <c r="CL6" s="292"/>
      <c r="CM6" s="292"/>
      <c r="CN6" s="292"/>
      <c r="CO6" s="292"/>
      <c r="CP6" s="292"/>
      <c r="CQ6" s="292"/>
      <c r="CR6" s="292"/>
      <c r="CS6" s="292"/>
      <c r="CT6" s="292"/>
      <c r="CU6" s="292"/>
      <c r="CV6" s="292"/>
      <c r="CW6" s="293"/>
      <c r="CX6" s="291">
        <v>8</v>
      </c>
      <c r="CY6" s="292"/>
      <c r="CZ6" s="292"/>
      <c r="DA6" s="292"/>
      <c r="DB6" s="292"/>
      <c r="DC6" s="292"/>
      <c r="DD6" s="292"/>
      <c r="DE6" s="292"/>
      <c r="DF6" s="292"/>
      <c r="DG6" s="292"/>
      <c r="DH6" s="292"/>
      <c r="DI6" s="292"/>
      <c r="DJ6" s="293"/>
      <c r="DK6" s="291">
        <v>9</v>
      </c>
      <c r="DL6" s="292"/>
      <c r="DM6" s="292"/>
      <c r="DN6" s="292"/>
      <c r="DO6" s="292"/>
      <c r="DP6" s="292"/>
      <c r="DQ6" s="292"/>
      <c r="DR6" s="292"/>
      <c r="DS6" s="292"/>
      <c r="DT6" s="292"/>
      <c r="DU6" s="292"/>
      <c r="DV6" s="293"/>
    </row>
    <row r="7" spans="1:126" s="5" customFormat="1" ht="49.5" customHeight="1">
      <c r="A7" s="263" t="s">
        <v>6</v>
      </c>
      <c r="B7" s="264"/>
      <c r="C7" s="264"/>
      <c r="D7" s="264"/>
      <c r="E7" s="264"/>
      <c r="F7" s="265"/>
      <c r="G7" s="320" t="s">
        <v>205</v>
      </c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1"/>
      <c r="AK7" s="325" t="s">
        <v>1</v>
      </c>
      <c r="AL7" s="326"/>
      <c r="AM7" s="326"/>
      <c r="AN7" s="326"/>
      <c r="AO7" s="326"/>
      <c r="AP7" s="326"/>
      <c r="AQ7" s="326"/>
      <c r="AR7" s="326"/>
      <c r="AS7" s="326"/>
      <c r="AT7" s="327"/>
      <c r="AU7" s="269" t="s">
        <v>1</v>
      </c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55">
        <f>BH8</f>
        <v>11641126.2</v>
      </c>
      <c r="BI7" s="256"/>
      <c r="BJ7" s="256"/>
      <c r="BK7" s="256"/>
      <c r="BL7" s="256"/>
      <c r="BM7" s="256"/>
      <c r="BN7" s="256"/>
      <c r="BO7" s="256"/>
      <c r="BP7" s="256"/>
      <c r="BQ7" s="257"/>
      <c r="BR7" s="255">
        <f>BR8</f>
        <v>11641126.2</v>
      </c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2"/>
      <c r="CG7" s="272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261"/>
      <c r="CW7" s="262"/>
      <c r="CX7" s="272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262"/>
      <c r="DK7" s="272"/>
      <c r="DL7" s="261"/>
      <c r="DM7" s="261"/>
      <c r="DN7" s="261"/>
      <c r="DO7" s="261"/>
      <c r="DP7" s="261"/>
      <c r="DQ7" s="261"/>
      <c r="DR7" s="261"/>
      <c r="DS7" s="261"/>
      <c r="DT7" s="261"/>
      <c r="DU7" s="261"/>
      <c r="DV7" s="262"/>
    </row>
    <row r="8" spans="1:126" s="5" customFormat="1" ht="16.5" customHeight="1">
      <c r="A8" s="263" t="s">
        <v>22</v>
      </c>
      <c r="B8" s="264"/>
      <c r="C8" s="264"/>
      <c r="D8" s="264"/>
      <c r="E8" s="264"/>
      <c r="F8" s="265"/>
      <c r="G8" s="320" t="s">
        <v>28</v>
      </c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1"/>
      <c r="AK8" s="325">
        <v>22</v>
      </c>
      <c r="AL8" s="326"/>
      <c r="AM8" s="326"/>
      <c r="AN8" s="326"/>
      <c r="AO8" s="326"/>
      <c r="AP8" s="326"/>
      <c r="AQ8" s="326"/>
      <c r="AR8" s="326"/>
      <c r="AS8" s="326"/>
      <c r="AT8" s="327"/>
      <c r="AU8" s="255">
        <v>52914210</v>
      </c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5">
        <f>AU8*AK8/100</f>
        <v>11641126.2</v>
      </c>
      <c r="BI8" s="256"/>
      <c r="BJ8" s="256"/>
      <c r="BK8" s="256"/>
      <c r="BL8" s="256"/>
      <c r="BM8" s="256"/>
      <c r="BN8" s="256"/>
      <c r="BO8" s="256"/>
      <c r="BP8" s="256"/>
      <c r="BQ8" s="257"/>
      <c r="BR8" s="255">
        <f>BH8</f>
        <v>11641126.2</v>
      </c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2"/>
      <c r="CG8" s="272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2"/>
      <c r="CX8" s="272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2"/>
      <c r="DK8" s="272"/>
      <c r="DL8" s="261"/>
      <c r="DM8" s="261"/>
      <c r="DN8" s="261"/>
      <c r="DO8" s="261"/>
      <c r="DP8" s="261"/>
      <c r="DQ8" s="261"/>
      <c r="DR8" s="261"/>
      <c r="DS8" s="261"/>
      <c r="DT8" s="261"/>
      <c r="DU8" s="261"/>
      <c r="DV8" s="262"/>
    </row>
    <row r="9" spans="1:126" s="5" customFormat="1" ht="16.5" customHeight="1">
      <c r="A9" s="263" t="s">
        <v>23</v>
      </c>
      <c r="B9" s="264"/>
      <c r="C9" s="264"/>
      <c r="D9" s="264"/>
      <c r="E9" s="264"/>
      <c r="F9" s="265"/>
      <c r="G9" s="320" t="s">
        <v>29</v>
      </c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1"/>
      <c r="AK9" s="325">
        <v>10</v>
      </c>
      <c r="AL9" s="326"/>
      <c r="AM9" s="326"/>
      <c r="AN9" s="326"/>
      <c r="AO9" s="326"/>
      <c r="AP9" s="326"/>
      <c r="AQ9" s="326"/>
      <c r="AR9" s="326"/>
      <c r="AS9" s="326"/>
      <c r="AT9" s="327"/>
      <c r="AU9" s="272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72"/>
      <c r="BI9" s="261"/>
      <c r="BJ9" s="261"/>
      <c r="BK9" s="261"/>
      <c r="BL9" s="261"/>
      <c r="BM9" s="261"/>
      <c r="BN9" s="261"/>
      <c r="BO9" s="261"/>
      <c r="BP9" s="261"/>
      <c r="BQ9" s="262"/>
      <c r="BR9" s="272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2"/>
      <c r="CG9" s="272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2"/>
      <c r="CX9" s="272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2"/>
      <c r="DK9" s="272"/>
      <c r="DL9" s="261"/>
      <c r="DM9" s="261"/>
      <c r="DN9" s="261"/>
      <c r="DO9" s="261"/>
      <c r="DP9" s="261"/>
      <c r="DQ9" s="261"/>
      <c r="DR9" s="261"/>
      <c r="DS9" s="261"/>
      <c r="DT9" s="261"/>
      <c r="DU9" s="261"/>
      <c r="DV9" s="262"/>
    </row>
    <row r="10" spans="1:126" s="5" customFormat="1" ht="69.75" customHeight="1">
      <c r="A10" s="263" t="s">
        <v>24</v>
      </c>
      <c r="B10" s="264"/>
      <c r="C10" s="264"/>
      <c r="D10" s="264"/>
      <c r="E10" s="264"/>
      <c r="F10" s="265"/>
      <c r="G10" s="320" t="s">
        <v>208</v>
      </c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1"/>
      <c r="AK10" s="329"/>
      <c r="AL10" s="330"/>
      <c r="AM10" s="330"/>
      <c r="AN10" s="330"/>
      <c r="AO10" s="330"/>
      <c r="AP10" s="330"/>
      <c r="AQ10" s="330"/>
      <c r="AR10" s="330"/>
      <c r="AS10" s="330"/>
      <c r="AT10" s="331"/>
      <c r="AU10" s="272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72"/>
      <c r="BI10" s="261"/>
      <c r="BJ10" s="261"/>
      <c r="BK10" s="261"/>
      <c r="BL10" s="261"/>
      <c r="BM10" s="261"/>
      <c r="BN10" s="261"/>
      <c r="BO10" s="261"/>
      <c r="BP10" s="261"/>
      <c r="BQ10" s="262"/>
      <c r="BR10" s="272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2"/>
      <c r="CG10" s="272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2"/>
      <c r="CX10" s="272"/>
      <c r="CY10" s="261"/>
      <c r="CZ10" s="261"/>
      <c r="DA10" s="261"/>
      <c r="DB10" s="261"/>
      <c r="DC10" s="261"/>
      <c r="DD10" s="261"/>
      <c r="DE10" s="261"/>
      <c r="DF10" s="261"/>
      <c r="DG10" s="261"/>
      <c r="DH10" s="261"/>
      <c r="DI10" s="261"/>
      <c r="DJ10" s="262"/>
      <c r="DK10" s="272"/>
      <c r="DL10" s="261"/>
      <c r="DM10" s="261"/>
      <c r="DN10" s="261"/>
      <c r="DO10" s="261"/>
      <c r="DP10" s="261"/>
      <c r="DQ10" s="261"/>
      <c r="DR10" s="261"/>
      <c r="DS10" s="261"/>
      <c r="DT10" s="261"/>
      <c r="DU10" s="261"/>
      <c r="DV10" s="262"/>
    </row>
    <row r="11" spans="1:126" s="5" customFormat="1" ht="78.75" customHeight="1">
      <c r="A11" s="263" t="s">
        <v>7</v>
      </c>
      <c r="B11" s="264"/>
      <c r="C11" s="264"/>
      <c r="D11" s="264"/>
      <c r="E11" s="264"/>
      <c r="F11" s="265"/>
      <c r="G11" s="320" t="s">
        <v>214</v>
      </c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1"/>
      <c r="AK11" s="325" t="s">
        <v>1</v>
      </c>
      <c r="AL11" s="326"/>
      <c r="AM11" s="326"/>
      <c r="AN11" s="326"/>
      <c r="AO11" s="326"/>
      <c r="AP11" s="326"/>
      <c r="AQ11" s="326"/>
      <c r="AR11" s="326"/>
      <c r="AS11" s="326"/>
      <c r="AT11" s="327"/>
      <c r="AU11" s="269" t="s">
        <v>1</v>
      </c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55">
        <f>BH12+BH14</f>
        <v>1640340.51</v>
      </c>
      <c r="BI11" s="256"/>
      <c r="BJ11" s="256"/>
      <c r="BK11" s="256"/>
      <c r="BL11" s="256"/>
      <c r="BM11" s="256"/>
      <c r="BN11" s="256"/>
      <c r="BO11" s="256"/>
      <c r="BP11" s="256"/>
      <c r="BQ11" s="257"/>
      <c r="BR11" s="255">
        <f>BR12+BR14</f>
        <v>1640340.51</v>
      </c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2"/>
      <c r="CG11" s="272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2"/>
      <c r="CX11" s="272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2"/>
      <c r="DK11" s="272"/>
      <c r="DL11" s="261"/>
      <c r="DM11" s="261"/>
      <c r="DN11" s="261"/>
      <c r="DO11" s="261"/>
      <c r="DP11" s="261"/>
      <c r="DQ11" s="261"/>
      <c r="DR11" s="261"/>
      <c r="DS11" s="261"/>
      <c r="DT11" s="261"/>
      <c r="DU11" s="261"/>
      <c r="DV11" s="262"/>
    </row>
    <row r="12" spans="1:126" s="5" customFormat="1" ht="84" customHeight="1">
      <c r="A12" s="263" t="s">
        <v>25</v>
      </c>
      <c r="B12" s="264"/>
      <c r="C12" s="264"/>
      <c r="D12" s="264"/>
      <c r="E12" s="264"/>
      <c r="F12" s="265"/>
      <c r="G12" s="320" t="s">
        <v>206</v>
      </c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1"/>
      <c r="AK12" s="325">
        <v>2.9</v>
      </c>
      <c r="AL12" s="326"/>
      <c r="AM12" s="326"/>
      <c r="AN12" s="326"/>
      <c r="AO12" s="326"/>
      <c r="AP12" s="326"/>
      <c r="AQ12" s="326"/>
      <c r="AR12" s="326"/>
      <c r="AS12" s="326"/>
      <c r="AT12" s="327"/>
      <c r="AU12" s="255">
        <v>52914210</v>
      </c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5">
        <f>AK12*AU12/100</f>
        <v>1534512.09</v>
      </c>
      <c r="BI12" s="256"/>
      <c r="BJ12" s="256"/>
      <c r="BK12" s="256"/>
      <c r="BL12" s="256"/>
      <c r="BM12" s="256"/>
      <c r="BN12" s="256"/>
      <c r="BO12" s="256"/>
      <c r="BP12" s="256"/>
      <c r="BQ12" s="257"/>
      <c r="BR12" s="255">
        <f>BH12</f>
        <v>1534512.09</v>
      </c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7"/>
      <c r="CG12" s="272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2"/>
      <c r="CX12" s="272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2"/>
      <c r="DK12" s="272"/>
      <c r="DL12" s="261"/>
      <c r="DM12" s="261"/>
      <c r="DN12" s="261"/>
      <c r="DO12" s="261"/>
      <c r="DP12" s="261"/>
      <c r="DQ12" s="261"/>
      <c r="DR12" s="261"/>
      <c r="DS12" s="261"/>
      <c r="DT12" s="261"/>
      <c r="DU12" s="261"/>
      <c r="DV12" s="262"/>
    </row>
    <row r="13" spans="1:126" s="5" customFormat="1" ht="33" customHeight="1">
      <c r="A13" s="263" t="s">
        <v>26</v>
      </c>
      <c r="B13" s="264"/>
      <c r="C13" s="264"/>
      <c r="D13" s="264"/>
      <c r="E13" s="264"/>
      <c r="F13" s="265"/>
      <c r="G13" s="320" t="s">
        <v>207</v>
      </c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1"/>
      <c r="AK13" s="325">
        <v>0</v>
      </c>
      <c r="AL13" s="326"/>
      <c r="AM13" s="326"/>
      <c r="AN13" s="326"/>
      <c r="AO13" s="326"/>
      <c r="AP13" s="326"/>
      <c r="AQ13" s="326"/>
      <c r="AR13" s="326"/>
      <c r="AS13" s="326"/>
      <c r="AT13" s="327"/>
      <c r="AU13" s="255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5"/>
      <c r="BI13" s="256"/>
      <c r="BJ13" s="256"/>
      <c r="BK13" s="256"/>
      <c r="BL13" s="256"/>
      <c r="BM13" s="256"/>
      <c r="BN13" s="256"/>
      <c r="BO13" s="256"/>
      <c r="BP13" s="256"/>
      <c r="BQ13" s="257"/>
      <c r="BR13" s="255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7"/>
      <c r="CG13" s="272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2"/>
      <c r="CX13" s="272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2"/>
      <c r="DK13" s="272"/>
      <c r="DL13" s="261"/>
      <c r="DM13" s="261"/>
      <c r="DN13" s="261"/>
      <c r="DO13" s="261"/>
      <c r="DP13" s="261"/>
      <c r="DQ13" s="261"/>
      <c r="DR13" s="261"/>
      <c r="DS13" s="261"/>
      <c r="DT13" s="261"/>
      <c r="DU13" s="261"/>
      <c r="DV13" s="262"/>
    </row>
    <row r="14" spans="1:126" s="5" customFormat="1" ht="81.75" customHeight="1">
      <c r="A14" s="263" t="s">
        <v>27</v>
      </c>
      <c r="B14" s="264"/>
      <c r="C14" s="264"/>
      <c r="D14" s="264"/>
      <c r="E14" s="264"/>
      <c r="F14" s="265"/>
      <c r="G14" s="320" t="s">
        <v>209</v>
      </c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1"/>
      <c r="AK14" s="325">
        <v>0.2</v>
      </c>
      <c r="AL14" s="326"/>
      <c r="AM14" s="326"/>
      <c r="AN14" s="326"/>
      <c r="AO14" s="326"/>
      <c r="AP14" s="326"/>
      <c r="AQ14" s="326"/>
      <c r="AR14" s="326"/>
      <c r="AS14" s="326"/>
      <c r="AT14" s="327"/>
      <c r="AU14" s="255">
        <v>52914210</v>
      </c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5">
        <f>AK14*AU14/100</f>
        <v>105828.42</v>
      </c>
      <c r="BI14" s="256"/>
      <c r="BJ14" s="256"/>
      <c r="BK14" s="256"/>
      <c r="BL14" s="256"/>
      <c r="BM14" s="256"/>
      <c r="BN14" s="256"/>
      <c r="BO14" s="256"/>
      <c r="BP14" s="256"/>
      <c r="BQ14" s="257"/>
      <c r="BR14" s="255">
        <f>BH14</f>
        <v>105828.42</v>
      </c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7"/>
      <c r="CG14" s="272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2"/>
      <c r="CX14" s="272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2"/>
      <c r="DK14" s="272"/>
      <c r="DL14" s="261"/>
      <c r="DM14" s="261"/>
      <c r="DN14" s="261"/>
      <c r="DO14" s="261"/>
      <c r="DP14" s="261"/>
      <c r="DQ14" s="261"/>
      <c r="DR14" s="261"/>
      <c r="DS14" s="261"/>
      <c r="DT14" s="261"/>
      <c r="DU14" s="261"/>
      <c r="DV14" s="262"/>
    </row>
    <row r="15" spans="1:126" s="5" customFormat="1" ht="82.5" customHeight="1">
      <c r="A15" s="263" t="s">
        <v>34</v>
      </c>
      <c r="B15" s="264"/>
      <c r="C15" s="264"/>
      <c r="D15" s="264"/>
      <c r="E15" s="264"/>
      <c r="F15" s="265"/>
      <c r="G15" s="320" t="s">
        <v>210</v>
      </c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1"/>
      <c r="AK15" s="329"/>
      <c r="AL15" s="330"/>
      <c r="AM15" s="330"/>
      <c r="AN15" s="330"/>
      <c r="AO15" s="330"/>
      <c r="AP15" s="330"/>
      <c r="AQ15" s="330"/>
      <c r="AR15" s="330"/>
      <c r="AS15" s="330"/>
      <c r="AT15" s="331"/>
      <c r="AU15" s="255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5"/>
      <c r="BI15" s="256"/>
      <c r="BJ15" s="256"/>
      <c r="BK15" s="256"/>
      <c r="BL15" s="256"/>
      <c r="BM15" s="256"/>
      <c r="BN15" s="256"/>
      <c r="BO15" s="256"/>
      <c r="BP15" s="256"/>
      <c r="BQ15" s="257"/>
      <c r="BR15" s="255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7"/>
      <c r="CG15" s="272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2"/>
      <c r="CX15" s="272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2"/>
      <c r="DK15" s="272"/>
      <c r="DL15" s="261"/>
      <c r="DM15" s="261"/>
      <c r="DN15" s="261"/>
      <c r="DO15" s="261"/>
      <c r="DP15" s="261"/>
      <c r="DQ15" s="261"/>
      <c r="DR15" s="261"/>
      <c r="DS15" s="261"/>
      <c r="DT15" s="261"/>
      <c r="DU15" s="261"/>
      <c r="DV15" s="262"/>
    </row>
    <row r="16" spans="1:126" s="5" customFormat="1" ht="54" customHeight="1">
      <c r="A16" s="263" t="s">
        <v>8</v>
      </c>
      <c r="B16" s="264"/>
      <c r="C16" s="264"/>
      <c r="D16" s="264"/>
      <c r="E16" s="264"/>
      <c r="F16" s="265"/>
      <c r="G16" s="320" t="s">
        <v>177</v>
      </c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1"/>
      <c r="AK16" s="329" t="s">
        <v>1</v>
      </c>
      <c r="AL16" s="330"/>
      <c r="AM16" s="330"/>
      <c r="AN16" s="330"/>
      <c r="AO16" s="330"/>
      <c r="AP16" s="330"/>
      <c r="AQ16" s="330"/>
      <c r="AR16" s="330"/>
      <c r="AS16" s="330"/>
      <c r="AT16" s="331"/>
      <c r="AU16" s="272" t="s">
        <v>1</v>
      </c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72"/>
      <c r="BI16" s="261"/>
      <c r="BJ16" s="261"/>
      <c r="BK16" s="261"/>
      <c r="BL16" s="261"/>
      <c r="BM16" s="261"/>
      <c r="BN16" s="261"/>
      <c r="BO16" s="261"/>
      <c r="BP16" s="261"/>
      <c r="BQ16" s="262"/>
      <c r="BR16" s="272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2"/>
      <c r="CG16" s="272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2"/>
      <c r="CX16" s="272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2"/>
      <c r="DK16" s="272"/>
      <c r="DL16" s="261"/>
      <c r="DM16" s="261"/>
      <c r="DN16" s="261"/>
      <c r="DO16" s="261"/>
      <c r="DP16" s="261"/>
      <c r="DQ16" s="261"/>
      <c r="DR16" s="261"/>
      <c r="DS16" s="261"/>
      <c r="DT16" s="261"/>
      <c r="DU16" s="261"/>
      <c r="DV16" s="262"/>
    </row>
    <row r="17" spans="1:126" s="5" customFormat="1" ht="25.5" customHeight="1">
      <c r="A17" s="263" t="s">
        <v>11</v>
      </c>
      <c r="B17" s="264"/>
      <c r="C17" s="264"/>
      <c r="D17" s="264"/>
      <c r="E17" s="264"/>
      <c r="F17" s="265"/>
      <c r="G17" s="320" t="s">
        <v>180</v>
      </c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1"/>
      <c r="AK17" s="325" t="s">
        <v>1</v>
      </c>
      <c r="AL17" s="326"/>
      <c r="AM17" s="326"/>
      <c r="AN17" s="326"/>
      <c r="AO17" s="326"/>
      <c r="AP17" s="326"/>
      <c r="AQ17" s="326"/>
      <c r="AR17" s="326"/>
      <c r="AS17" s="326"/>
      <c r="AT17" s="327"/>
      <c r="AU17" s="272" t="s">
        <v>1</v>
      </c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55">
        <v>-1.42</v>
      </c>
      <c r="BI17" s="256"/>
      <c r="BJ17" s="256"/>
      <c r="BK17" s="256"/>
      <c r="BL17" s="256"/>
      <c r="BM17" s="256"/>
      <c r="BN17" s="256"/>
      <c r="BO17" s="256"/>
      <c r="BP17" s="256"/>
      <c r="BQ17" s="257"/>
      <c r="BR17" s="255">
        <v>-1.42</v>
      </c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7"/>
      <c r="CG17" s="272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62"/>
      <c r="CX17" s="272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2"/>
      <c r="DK17" s="272"/>
      <c r="DL17" s="261"/>
      <c r="DM17" s="261"/>
      <c r="DN17" s="261"/>
      <c r="DO17" s="261"/>
      <c r="DP17" s="261"/>
      <c r="DQ17" s="261"/>
      <c r="DR17" s="261"/>
      <c r="DS17" s="261"/>
      <c r="DT17" s="261"/>
      <c r="DU17" s="261"/>
      <c r="DV17" s="262"/>
    </row>
    <row r="18" spans="1:126" s="5" customFormat="1" ht="39" customHeight="1">
      <c r="A18" s="263" t="s">
        <v>12</v>
      </c>
      <c r="B18" s="264"/>
      <c r="C18" s="264"/>
      <c r="D18" s="264"/>
      <c r="E18" s="264"/>
      <c r="F18" s="265"/>
      <c r="G18" s="320" t="s">
        <v>178</v>
      </c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1"/>
      <c r="AK18" s="325" t="s">
        <v>1</v>
      </c>
      <c r="AL18" s="326"/>
      <c r="AM18" s="326"/>
      <c r="AN18" s="326"/>
      <c r="AO18" s="326"/>
      <c r="AP18" s="326"/>
      <c r="AQ18" s="326"/>
      <c r="AR18" s="326"/>
      <c r="AS18" s="326"/>
      <c r="AT18" s="327"/>
      <c r="AU18" s="272" t="s">
        <v>1</v>
      </c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72"/>
      <c r="BI18" s="261"/>
      <c r="BJ18" s="261"/>
      <c r="BK18" s="261"/>
      <c r="BL18" s="261"/>
      <c r="BM18" s="261"/>
      <c r="BN18" s="261"/>
      <c r="BO18" s="261"/>
      <c r="BP18" s="261"/>
      <c r="BQ18" s="262"/>
      <c r="BR18" s="272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2"/>
      <c r="CG18" s="272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2"/>
      <c r="CX18" s="272"/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2"/>
      <c r="DK18" s="272"/>
      <c r="DL18" s="261"/>
      <c r="DM18" s="261"/>
      <c r="DN18" s="261"/>
      <c r="DO18" s="261"/>
      <c r="DP18" s="261"/>
      <c r="DQ18" s="261"/>
      <c r="DR18" s="261"/>
      <c r="DS18" s="261"/>
      <c r="DT18" s="261"/>
      <c r="DU18" s="261"/>
      <c r="DV18" s="262"/>
    </row>
    <row r="19" spans="1:126" s="5" customFormat="1" ht="39" customHeight="1">
      <c r="A19" s="263" t="s">
        <v>9</v>
      </c>
      <c r="B19" s="264"/>
      <c r="C19" s="264"/>
      <c r="D19" s="264"/>
      <c r="E19" s="264"/>
      <c r="F19" s="265"/>
      <c r="G19" s="320" t="s">
        <v>179</v>
      </c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1"/>
      <c r="AK19" s="325"/>
      <c r="AL19" s="326"/>
      <c r="AM19" s="326"/>
      <c r="AN19" s="326"/>
      <c r="AO19" s="326"/>
      <c r="AP19" s="326"/>
      <c r="AQ19" s="326"/>
      <c r="AR19" s="326"/>
      <c r="AS19" s="326"/>
      <c r="AT19" s="327"/>
      <c r="AU19" s="272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55">
        <f>BH20</f>
        <v>2698624.71</v>
      </c>
      <c r="BI19" s="256"/>
      <c r="BJ19" s="256"/>
      <c r="BK19" s="256"/>
      <c r="BL19" s="256"/>
      <c r="BM19" s="256"/>
      <c r="BN19" s="256"/>
      <c r="BO19" s="256"/>
      <c r="BP19" s="256"/>
      <c r="BQ19" s="257"/>
      <c r="BR19" s="255">
        <f>BR20</f>
        <v>2698624.71</v>
      </c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2"/>
      <c r="CG19" s="272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2"/>
      <c r="CX19" s="272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2"/>
      <c r="DK19" s="272"/>
      <c r="DL19" s="261"/>
      <c r="DM19" s="261"/>
      <c r="DN19" s="261"/>
      <c r="DO19" s="261"/>
      <c r="DP19" s="261"/>
      <c r="DQ19" s="261"/>
      <c r="DR19" s="261"/>
      <c r="DS19" s="261"/>
      <c r="DT19" s="261"/>
      <c r="DU19" s="261"/>
      <c r="DV19" s="262"/>
    </row>
    <row r="20" spans="1:126" s="5" customFormat="1" ht="54.75" customHeight="1">
      <c r="A20" s="263" t="s">
        <v>36</v>
      </c>
      <c r="B20" s="264"/>
      <c r="C20" s="264"/>
      <c r="D20" s="264"/>
      <c r="E20" s="264"/>
      <c r="F20" s="265"/>
      <c r="G20" s="320" t="s">
        <v>211</v>
      </c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1"/>
      <c r="AK20" s="325">
        <v>5.1</v>
      </c>
      <c r="AL20" s="326"/>
      <c r="AM20" s="326"/>
      <c r="AN20" s="326"/>
      <c r="AO20" s="326"/>
      <c r="AP20" s="326"/>
      <c r="AQ20" s="326"/>
      <c r="AR20" s="326"/>
      <c r="AS20" s="326"/>
      <c r="AT20" s="327"/>
      <c r="AU20" s="255">
        <v>52914210</v>
      </c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5">
        <f>AK20*AU20/100</f>
        <v>2698624.71</v>
      </c>
      <c r="BI20" s="256"/>
      <c r="BJ20" s="256"/>
      <c r="BK20" s="256"/>
      <c r="BL20" s="256"/>
      <c r="BM20" s="256"/>
      <c r="BN20" s="256"/>
      <c r="BO20" s="256"/>
      <c r="BP20" s="256"/>
      <c r="BQ20" s="257"/>
      <c r="BR20" s="255">
        <f>BH20</f>
        <v>2698624.71</v>
      </c>
      <c r="BS20" s="256"/>
      <c r="BT20" s="256"/>
      <c r="BU20" s="256"/>
      <c r="BV20" s="256"/>
      <c r="BW20" s="256"/>
      <c r="BX20" s="256"/>
      <c r="BY20" s="256"/>
      <c r="BZ20" s="256"/>
      <c r="CA20" s="256"/>
      <c r="CB20" s="256"/>
      <c r="CC20" s="256"/>
      <c r="CD20" s="256"/>
      <c r="CE20" s="256"/>
      <c r="CF20" s="257"/>
      <c r="CG20" s="272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2"/>
      <c r="CX20" s="272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2"/>
      <c r="DK20" s="272"/>
      <c r="DL20" s="261"/>
      <c r="DM20" s="261"/>
      <c r="DN20" s="261"/>
      <c r="DO20" s="261"/>
      <c r="DP20" s="261"/>
      <c r="DQ20" s="261"/>
      <c r="DR20" s="261"/>
      <c r="DS20" s="261"/>
      <c r="DT20" s="261"/>
      <c r="DU20" s="261"/>
      <c r="DV20" s="262"/>
    </row>
    <row r="21" spans="1:126" s="5" customFormat="1" ht="68.25" customHeight="1">
      <c r="A21" s="263" t="s">
        <v>137</v>
      </c>
      <c r="B21" s="264"/>
      <c r="C21" s="264"/>
      <c r="D21" s="264"/>
      <c r="E21" s="264"/>
      <c r="F21" s="265"/>
      <c r="G21" s="320" t="s">
        <v>212</v>
      </c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1"/>
      <c r="AK21" s="325"/>
      <c r="AL21" s="326"/>
      <c r="AM21" s="326"/>
      <c r="AN21" s="326"/>
      <c r="AO21" s="326"/>
      <c r="AP21" s="326"/>
      <c r="AQ21" s="326"/>
      <c r="AR21" s="326"/>
      <c r="AS21" s="326"/>
      <c r="AT21" s="327"/>
      <c r="AU21" s="272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72"/>
      <c r="BI21" s="261"/>
      <c r="BJ21" s="261"/>
      <c r="BK21" s="261"/>
      <c r="BL21" s="261"/>
      <c r="BM21" s="261"/>
      <c r="BN21" s="261"/>
      <c r="BO21" s="261"/>
      <c r="BP21" s="261"/>
      <c r="BQ21" s="262"/>
      <c r="BR21" s="272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2"/>
      <c r="CG21" s="272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2"/>
      <c r="CX21" s="272"/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1"/>
      <c r="DJ21" s="262"/>
      <c r="DK21" s="272"/>
      <c r="DL21" s="261"/>
      <c r="DM21" s="261"/>
      <c r="DN21" s="261"/>
      <c r="DO21" s="261"/>
      <c r="DP21" s="261"/>
      <c r="DQ21" s="261"/>
      <c r="DR21" s="261"/>
      <c r="DS21" s="261"/>
      <c r="DT21" s="261"/>
      <c r="DU21" s="261"/>
      <c r="DV21" s="262"/>
    </row>
    <row r="22" spans="1:126" s="5" customFormat="1" ht="16.5" customHeight="1">
      <c r="A22" s="324" t="s">
        <v>17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9"/>
      <c r="BH22" s="255">
        <f>BH19+BH17+BH11+BH7+BH16</f>
        <v>15980090</v>
      </c>
      <c r="BI22" s="256"/>
      <c r="BJ22" s="256"/>
      <c r="BK22" s="256"/>
      <c r="BL22" s="256"/>
      <c r="BM22" s="256"/>
      <c r="BN22" s="256"/>
      <c r="BO22" s="256"/>
      <c r="BP22" s="256"/>
      <c r="BQ22" s="257"/>
      <c r="BR22" s="255">
        <f>BR19+BR17+BR11+BR7+BR16</f>
        <v>15980090</v>
      </c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2"/>
      <c r="CG22" s="272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2"/>
      <c r="CX22" s="272"/>
      <c r="CY22" s="261"/>
      <c r="CZ22" s="261"/>
      <c r="DA22" s="261"/>
      <c r="DB22" s="261"/>
      <c r="DC22" s="261"/>
      <c r="DD22" s="261"/>
      <c r="DE22" s="261"/>
      <c r="DF22" s="261"/>
      <c r="DG22" s="261"/>
      <c r="DH22" s="261"/>
      <c r="DI22" s="261"/>
      <c r="DJ22" s="262"/>
      <c r="DK22" s="272"/>
      <c r="DL22" s="261"/>
      <c r="DM22" s="261"/>
      <c r="DN22" s="261"/>
      <c r="DO22" s="261"/>
      <c r="DP22" s="261"/>
      <c r="DQ22" s="261"/>
      <c r="DR22" s="261"/>
      <c r="DS22" s="261"/>
      <c r="DT22" s="261"/>
      <c r="DU22" s="261"/>
      <c r="DV22" s="262"/>
    </row>
    <row r="23" spans="1:126" ht="27" customHeight="1">
      <c r="A23" s="322" t="s">
        <v>176</v>
      </c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3"/>
      <c r="BN23" s="323"/>
      <c r="BO23" s="323"/>
      <c r="BP23" s="323"/>
      <c r="BQ23" s="323"/>
      <c r="BR23" s="323"/>
      <c r="BS23" s="323"/>
      <c r="BT23" s="323"/>
      <c r="BU23" s="323"/>
      <c r="BV23" s="323"/>
      <c r="BW23" s="323"/>
      <c r="BX23" s="323"/>
      <c r="BY23" s="323"/>
      <c r="BZ23" s="323"/>
      <c r="CA23" s="323"/>
      <c r="CB23" s="323"/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3"/>
      <c r="CO23" s="323"/>
      <c r="CP23" s="323"/>
      <c r="CQ23" s="323"/>
      <c r="CR23" s="323"/>
      <c r="CS23" s="323"/>
      <c r="CT23" s="323"/>
      <c r="CU23" s="323"/>
      <c r="CV23" s="323"/>
      <c r="CW23" s="323"/>
      <c r="CX23" s="323"/>
      <c r="CY23" s="323"/>
      <c r="CZ23" s="323"/>
      <c r="DA23" s="323"/>
      <c r="DB23" s="323"/>
      <c r="DC23" s="323"/>
      <c r="DD23" s="323"/>
      <c r="DE23" s="323"/>
      <c r="DF23" s="323"/>
      <c r="DG23" s="323"/>
      <c r="DH23" s="323"/>
      <c r="DI23" s="323"/>
      <c r="DJ23" s="323"/>
      <c r="DK23" s="323"/>
      <c r="DL23" s="323"/>
      <c r="DM23" s="323"/>
      <c r="DN23" s="323"/>
      <c r="DO23" s="323"/>
      <c r="DP23" s="323"/>
      <c r="DQ23" s="323"/>
      <c r="DR23" s="323"/>
      <c r="DS23" s="323"/>
      <c r="DT23" s="323"/>
      <c r="DU23" s="323"/>
      <c r="DV23" s="323"/>
    </row>
    <row r="24" spans="1:126" s="2" customFormat="1" ht="68.25" customHeight="1">
      <c r="A24" s="328" t="s">
        <v>195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8"/>
      <c r="BL24" s="328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28"/>
      <c r="CA24" s="328"/>
      <c r="CB24" s="328"/>
      <c r="CC24" s="328"/>
      <c r="CD24" s="328"/>
      <c r="CE24" s="328"/>
      <c r="CF24" s="328"/>
      <c r="CG24" s="328"/>
      <c r="CH24" s="328"/>
      <c r="CI24" s="328"/>
      <c r="CJ24" s="328"/>
      <c r="CK24" s="328"/>
      <c r="CL24" s="328"/>
      <c r="CM24" s="328"/>
      <c r="CN24" s="328"/>
      <c r="CO24" s="328"/>
      <c r="CP24" s="328"/>
      <c r="CQ24" s="328"/>
      <c r="CR24" s="328"/>
      <c r="CS24" s="328"/>
      <c r="CT24" s="328"/>
      <c r="CU24" s="328"/>
      <c r="CV24" s="328"/>
      <c r="CW24" s="328"/>
      <c r="CX24" s="328"/>
      <c r="CY24" s="328"/>
      <c r="CZ24" s="328"/>
      <c r="DA24" s="328"/>
      <c r="DB24" s="328"/>
      <c r="DC24" s="328"/>
      <c r="DD24" s="328"/>
      <c r="DE24" s="328"/>
      <c r="DF24" s="328"/>
      <c r="DG24" s="328"/>
      <c r="DH24" s="328"/>
      <c r="DI24" s="328"/>
      <c r="DJ24" s="328"/>
      <c r="DK24" s="328"/>
      <c r="DL24" s="328"/>
      <c r="DM24" s="328"/>
      <c r="DN24" s="328"/>
      <c r="DO24" s="328"/>
      <c r="DP24" s="328"/>
      <c r="DQ24" s="328"/>
      <c r="DR24" s="328"/>
      <c r="DS24" s="328"/>
      <c r="DT24" s="328"/>
      <c r="DU24" s="328"/>
      <c r="DV24" s="328"/>
    </row>
    <row r="25" ht="32.25" customHeight="1"/>
  </sheetData>
  <sheetProtection/>
  <mergeCells count="164">
    <mergeCell ref="BR19:CF19"/>
    <mergeCell ref="A21:F21"/>
    <mergeCell ref="A19:F19"/>
    <mergeCell ref="G19:AJ19"/>
    <mergeCell ref="AK19:AT19"/>
    <mergeCell ref="AU19:BG19"/>
    <mergeCell ref="BH19:BQ19"/>
    <mergeCell ref="BH21:BQ21"/>
    <mergeCell ref="BR21:CF21"/>
    <mergeCell ref="A20:F20"/>
    <mergeCell ref="A17:F17"/>
    <mergeCell ref="G17:AJ17"/>
    <mergeCell ref="AK17:AT17"/>
    <mergeCell ref="AU17:BG17"/>
    <mergeCell ref="BH17:BQ17"/>
    <mergeCell ref="BR17:CF17"/>
    <mergeCell ref="CG17:CW17"/>
    <mergeCell ref="CX17:DJ17"/>
    <mergeCell ref="DK17:DV17"/>
    <mergeCell ref="AU20:BG20"/>
    <mergeCell ref="BH20:BQ20"/>
    <mergeCell ref="BR20:CF20"/>
    <mergeCell ref="CG20:CW20"/>
    <mergeCell ref="CX20:DJ20"/>
    <mergeCell ref="BH18:BQ18"/>
    <mergeCell ref="CG19:CW19"/>
    <mergeCell ref="A7:F7"/>
    <mergeCell ref="G7:AJ7"/>
    <mergeCell ref="BH7:BQ7"/>
    <mergeCell ref="BR7:CF7"/>
    <mergeCell ref="AU6:BG6"/>
    <mergeCell ref="DK6:DV6"/>
    <mergeCell ref="CG6:CW6"/>
    <mergeCell ref="CG7:CW7"/>
    <mergeCell ref="CX7:DJ7"/>
    <mergeCell ref="DK7:DV7"/>
    <mergeCell ref="A3:F5"/>
    <mergeCell ref="G3:AJ5"/>
    <mergeCell ref="G6:AJ6"/>
    <mergeCell ref="AU3:BG5"/>
    <mergeCell ref="CX5:DJ5"/>
    <mergeCell ref="BH3:BQ5"/>
    <mergeCell ref="AK3:AT5"/>
    <mergeCell ref="CX4:DV4"/>
    <mergeCell ref="DK5:DV5"/>
    <mergeCell ref="CX6:DJ6"/>
    <mergeCell ref="BR4:CF5"/>
    <mergeCell ref="AU7:BG7"/>
    <mergeCell ref="A8:F8"/>
    <mergeCell ref="G8:AJ8"/>
    <mergeCell ref="A6:F6"/>
    <mergeCell ref="BH9:BQ9"/>
    <mergeCell ref="BR9:CF9"/>
    <mergeCell ref="AU8:BG8"/>
    <mergeCell ref="BH8:BQ8"/>
    <mergeCell ref="BR8:CF8"/>
    <mergeCell ref="CG9:CW9"/>
    <mergeCell ref="AK6:AT6"/>
    <mergeCell ref="AK8:AT8"/>
    <mergeCell ref="BH6:BQ6"/>
    <mergeCell ref="BR6:CF6"/>
    <mergeCell ref="CG8:CW8"/>
    <mergeCell ref="AK7:AT7"/>
    <mergeCell ref="CX9:DJ9"/>
    <mergeCell ref="DK9:DV9"/>
    <mergeCell ref="CX8:DJ8"/>
    <mergeCell ref="DK8:DV8"/>
    <mergeCell ref="A1:DV1"/>
    <mergeCell ref="A9:F9"/>
    <mergeCell ref="G9:AJ9"/>
    <mergeCell ref="AK9:AT9"/>
    <mergeCell ref="AU9:BG9"/>
    <mergeCell ref="CG4:CW5"/>
    <mergeCell ref="CG10:CW10"/>
    <mergeCell ref="A10:F10"/>
    <mergeCell ref="G10:AJ10"/>
    <mergeCell ref="AK10:AT10"/>
    <mergeCell ref="AU10:BG10"/>
    <mergeCell ref="DK11:DV11"/>
    <mergeCell ref="CX10:DJ10"/>
    <mergeCell ref="DK10:DV10"/>
    <mergeCell ref="G11:AJ11"/>
    <mergeCell ref="AK11:AT11"/>
    <mergeCell ref="AU11:BG11"/>
    <mergeCell ref="BH11:BQ11"/>
    <mergeCell ref="BR11:CF11"/>
    <mergeCell ref="BH10:BQ10"/>
    <mergeCell ref="BR10:CF10"/>
    <mergeCell ref="A13:F13"/>
    <mergeCell ref="AU12:BG12"/>
    <mergeCell ref="CG11:CW11"/>
    <mergeCell ref="A11:F11"/>
    <mergeCell ref="BH13:BQ13"/>
    <mergeCell ref="CX11:DJ11"/>
    <mergeCell ref="BH12:BQ12"/>
    <mergeCell ref="BR12:CF12"/>
    <mergeCell ref="CG12:CW12"/>
    <mergeCell ref="A12:F12"/>
    <mergeCell ref="G12:AJ12"/>
    <mergeCell ref="AK12:AT12"/>
    <mergeCell ref="A15:F15"/>
    <mergeCell ref="CX13:DJ13"/>
    <mergeCell ref="DK13:DV13"/>
    <mergeCell ref="CX12:DJ12"/>
    <mergeCell ref="DK12:DV12"/>
    <mergeCell ref="G13:AJ13"/>
    <mergeCell ref="AK13:AT13"/>
    <mergeCell ref="AU13:BG13"/>
    <mergeCell ref="BR13:CF13"/>
    <mergeCell ref="CG13:CW13"/>
    <mergeCell ref="BH14:BQ14"/>
    <mergeCell ref="BR14:CF14"/>
    <mergeCell ref="CG14:CW14"/>
    <mergeCell ref="A14:F14"/>
    <mergeCell ref="G14:AJ14"/>
    <mergeCell ref="AK14:AT14"/>
    <mergeCell ref="AU14:BG14"/>
    <mergeCell ref="CX15:DJ15"/>
    <mergeCell ref="DK15:DV15"/>
    <mergeCell ref="CX14:DJ14"/>
    <mergeCell ref="DK14:DV14"/>
    <mergeCell ref="G15:AJ15"/>
    <mergeCell ref="AK15:AT15"/>
    <mergeCell ref="AU15:BG15"/>
    <mergeCell ref="BH15:BQ15"/>
    <mergeCell ref="BR15:CF15"/>
    <mergeCell ref="CG15:CW15"/>
    <mergeCell ref="A16:F16"/>
    <mergeCell ref="AK20:AT20"/>
    <mergeCell ref="AU16:BG16"/>
    <mergeCell ref="AK16:AT16"/>
    <mergeCell ref="BH16:BQ16"/>
    <mergeCell ref="BR16:CF16"/>
    <mergeCell ref="A18:F18"/>
    <mergeCell ref="G16:AJ16"/>
    <mergeCell ref="AK18:AT18"/>
    <mergeCell ref="AU18:BG18"/>
    <mergeCell ref="CG16:CW16"/>
    <mergeCell ref="DK16:DV16"/>
    <mergeCell ref="CX16:DJ16"/>
    <mergeCell ref="BR18:CF18"/>
    <mergeCell ref="BR3:DV3"/>
    <mergeCell ref="A24:DV24"/>
    <mergeCell ref="CX22:DJ22"/>
    <mergeCell ref="DK22:DV22"/>
    <mergeCell ref="BH22:BQ22"/>
    <mergeCell ref="BR22:CF22"/>
    <mergeCell ref="CG18:CW18"/>
    <mergeCell ref="CX18:DJ18"/>
    <mergeCell ref="DK18:DV18"/>
    <mergeCell ref="G21:AJ21"/>
    <mergeCell ref="AK21:AT21"/>
    <mergeCell ref="AU21:BG21"/>
    <mergeCell ref="G18:AJ18"/>
    <mergeCell ref="CX19:DJ19"/>
    <mergeCell ref="DK19:DV19"/>
    <mergeCell ref="DK20:DV20"/>
    <mergeCell ref="G20:AJ20"/>
    <mergeCell ref="DK21:DV21"/>
    <mergeCell ref="A23:DV23"/>
    <mergeCell ref="A22:BG22"/>
    <mergeCell ref="CG22:CW22"/>
    <mergeCell ref="CG21:CW21"/>
    <mergeCell ref="CX21:DJ2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U53"/>
  <sheetViews>
    <sheetView zoomScaleSheetLayoutView="100" zoomScalePageLayoutView="0" workbookViewId="0" topLeftCell="A10">
      <selection activeCell="AL51" sqref="AL51:AU51"/>
    </sheetView>
  </sheetViews>
  <sheetFormatPr defaultColWidth="0.875" defaultRowHeight="12.75"/>
  <cols>
    <col min="1" max="39" width="0.875" style="1" customWidth="1"/>
    <col min="40" max="40" width="4.25390625" style="1" customWidth="1"/>
    <col min="41" max="16384" width="0.875" style="1" customWidth="1"/>
  </cols>
  <sheetData>
    <row r="1" s="4" customFormat="1" ht="3" customHeight="1"/>
    <row r="2" s="4" customFormat="1" ht="15">
      <c r="A2" s="4" t="s">
        <v>37</v>
      </c>
    </row>
    <row r="3" s="4" customFormat="1" ht="18" customHeight="1">
      <c r="A3" s="4" t="s">
        <v>38</v>
      </c>
    </row>
    <row r="4" s="4" customFormat="1" ht="12.75" customHeight="1"/>
    <row r="5" spans="1:125" s="3" customFormat="1" ht="15.75" customHeight="1">
      <c r="A5" s="294" t="s">
        <v>3</v>
      </c>
      <c r="B5" s="308"/>
      <c r="C5" s="308"/>
      <c r="D5" s="308"/>
      <c r="E5" s="308"/>
      <c r="F5" s="309"/>
      <c r="G5" s="294" t="s">
        <v>21</v>
      </c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9"/>
      <c r="AC5" s="294" t="s">
        <v>39</v>
      </c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9"/>
      <c r="AQ5" s="294" t="s">
        <v>40</v>
      </c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294" t="s">
        <v>41</v>
      </c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9"/>
      <c r="BS5" s="150" t="s">
        <v>0</v>
      </c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6"/>
    </row>
    <row r="6" spans="1:125" s="3" customFormat="1" ht="72" customHeight="1">
      <c r="A6" s="310"/>
      <c r="B6" s="341"/>
      <c r="C6" s="341"/>
      <c r="D6" s="341"/>
      <c r="E6" s="341"/>
      <c r="F6" s="312"/>
      <c r="G6" s="310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12"/>
      <c r="AC6" s="310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12"/>
      <c r="AQ6" s="310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10"/>
      <c r="BF6" s="341"/>
      <c r="BG6" s="341"/>
      <c r="BH6" s="341"/>
      <c r="BI6" s="341"/>
      <c r="BJ6" s="341"/>
      <c r="BK6" s="341"/>
      <c r="BL6" s="341"/>
      <c r="BM6" s="341"/>
      <c r="BN6" s="341"/>
      <c r="BO6" s="341"/>
      <c r="BP6" s="341"/>
      <c r="BQ6" s="341"/>
      <c r="BR6" s="312"/>
      <c r="BS6" s="153" t="s">
        <v>134</v>
      </c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80"/>
      <c r="CG6" s="153" t="s">
        <v>136</v>
      </c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80"/>
      <c r="CW6" s="154" t="s">
        <v>18</v>
      </c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5"/>
    </row>
    <row r="7" spans="1:125" s="3" customFormat="1" ht="25.5" customHeight="1">
      <c r="A7" s="313"/>
      <c r="B7" s="314"/>
      <c r="C7" s="314"/>
      <c r="D7" s="314"/>
      <c r="E7" s="314"/>
      <c r="F7" s="315"/>
      <c r="G7" s="313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5"/>
      <c r="AC7" s="313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5"/>
      <c r="AQ7" s="313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3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5"/>
      <c r="BS7" s="181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82"/>
      <c r="CG7" s="181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82"/>
      <c r="CW7" s="150" t="s">
        <v>2</v>
      </c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2"/>
      <c r="DJ7" s="150" t="s">
        <v>33</v>
      </c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2"/>
    </row>
    <row r="8" spans="1:125" s="6" customFormat="1" ht="12.75">
      <c r="A8" s="291">
        <v>1</v>
      </c>
      <c r="B8" s="292"/>
      <c r="C8" s="292"/>
      <c r="D8" s="292"/>
      <c r="E8" s="292"/>
      <c r="F8" s="293"/>
      <c r="G8" s="291">
        <v>2</v>
      </c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3"/>
      <c r="AC8" s="291">
        <v>3</v>
      </c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3"/>
      <c r="AQ8" s="291">
        <v>4</v>
      </c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1">
        <v>5</v>
      </c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3"/>
      <c r="BS8" s="291">
        <v>6</v>
      </c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3"/>
      <c r="CG8" s="291">
        <v>7</v>
      </c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292"/>
      <c r="CU8" s="292"/>
      <c r="CV8" s="293"/>
      <c r="CW8" s="291">
        <v>8</v>
      </c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3"/>
      <c r="DJ8" s="291">
        <v>9</v>
      </c>
      <c r="DK8" s="292"/>
      <c r="DL8" s="292"/>
      <c r="DM8" s="292"/>
      <c r="DN8" s="292"/>
      <c r="DO8" s="292"/>
      <c r="DP8" s="292"/>
      <c r="DQ8" s="292"/>
      <c r="DR8" s="292"/>
      <c r="DS8" s="292"/>
      <c r="DT8" s="292"/>
      <c r="DU8" s="293"/>
    </row>
    <row r="9" spans="1:125" s="5" customFormat="1" ht="26.25" customHeight="1">
      <c r="A9" s="394" t="s">
        <v>6</v>
      </c>
      <c r="B9" s="395"/>
      <c r="C9" s="395"/>
      <c r="D9" s="395"/>
      <c r="E9" s="395"/>
      <c r="F9" s="396"/>
      <c r="G9" s="368" t="s">
        <v>42</v>
      </c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9"/>
      <c r="AC9" s="325" t="s">
        <v>1</v>
      </c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7"/>
      <c r="AQ9" s="269" t="s">
        <v>1</v>
      </c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397">
        <f>BE10+BE11</f>
        <v>4904999.99</v>
      </c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1"/>
      <c r="BS9" s="391">
        <f>BE9</f>
        <v>4904999.99</v>
      </c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2"/>
      <c r="CG9" s="272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2"/>
      <c r="CW9" s="269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1"/>
      <c r="DJ9" s="269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1"/>
    </row>
    <row r="10" spans="1:125" s="5" customFormat="1" ht="61.5" customHeight="1">
      <c r="A10" s="394" t="s">
        <v>22</v>
      </c>
      <c r="B10" s="395"/>
      <c r="C10" s="395"/>
      <c r="D10" s="395"/>
      <c r="E10" s="395"/>
      <c r="F10" s="396"/>
      <c r="G10" s="368" t="s">
        <v>257</v>
      </c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70"/>
      <c r="AC10" s="255">
        <v>222954545</v>
      </c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7"/>
      <c r="AQ10" s="272">
        <v>2.2</v>
      </c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2"/>
      <c r="BE10" s="391">
        <f>AC10*AQ10/100</f>
        <v>4904999.99</v>
      </c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3"/>
      <c r="BS10" s="391">
        <f>BE10</f>
        <v>4904999.99</v>
      </c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3"/>
      <c r="CG10" s="255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7"/>
      <c r="CW10" s="285"/>
      <c r="CX10" s="286"/>
      <c r="CY10" s="286"/>
      <c r="CZ10" s="286"/>
      <c r="DA10" s="286"/>
      <c r="DB10" s="286"/>
      <c r="DC10" s="286"/>
      <c r="DD10" s="286"/>
      <c r="DE10" s="286"/>
      <c r="DF10" s="286"/>
      <c r="DG10" s="286"/>
      <c r="DH10" s="286"/>
      <c r="DI10" s="287"/>
      <c r="DJ10" s="285"/>
      <c r="DK10" s="286"/>
      <c r="DL10" s="286"/>
      <c r="DM10" s="286"/>
      <c r="DN10" s="286"/>
      <c r="DO10" s="286"/>
      <c r="DP10" s="286"/>
      <c r="DQ10" s="286"/>
      <c r="DR10" s="286"/>
      <c r="DS10" s="286"/>
      <c r="DT10" s="286"/>
      <c r="DU10" s="287"/>
    </row>
    <row r="11" spans="1:125" s="5" customFormat="1" ht="54.75" customHeight="1" hidden="1">
      <c r="A11" s="394" t="s">
        <v>23</v>
      </c>
      <c r="B11" s="395"/>
      <c r="C11" s="395"/>
      <c r="D11" s="395"/>
      <c r="E11" s="395"/>
      <c r="F11" s="396"/>
      <c r="G11" s="368" t="s">
        <v>258</v>
      </c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9"/>
      <c r="AC11" s="255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7"/>
      <c r="AQ11" s="272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391"/>
      <c r="BF11" s="392"/>
      <c r="BG11" s="392"/>
      <c r="BH11" s="392"/>
      <c r="BI11" s="392"/>
      <c r="BJ11" s="392"/>
      <c r="BK11" s="392"/>
      <c r="BL11" s="392"/>
      <c r="BM11" s="392"/>
      <c r="BN11" s="392"/>
      <c r="BO11" s="392"/>
      <c r="BP11" s="392"/>
      <c r="BQ11" s="392"/>
      <c r="BR11" s="393"/>
      <c r="BS11" s="391"/>
      <c r="BT11" s="392"/>
      <c r="BU11" s="392"/>
      <c r="BV11" s="392"/>
      <c r="BW11" s="392"/>
      <c r="BX11" s="392"/>
      <c r="BY11" s="392"/>
      <c r="BZ11" s="392"/>
      <c r="CA11" s="392"/>
      <c r="CB11" s="392"/>
      <c r="CC11" s="392"/>
      <c r="CD11" s="392"/>
      <c r="CE11" s="392"/>
      <c r="CF11" s="393"/>
      <c r="CG11" s="255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7"/>
      <c r="CW11" s="285"/>
      <c r="CX11" s="286"/>
      <c r="CY11" s="286"/>
      <c r="CZ11" s="286"/>
      <c r="DA11" s="286"/>
      <c r="DB11" s="286"/>
      <c r="DC11" s="286"/>
      <c r="DD11" s="286"/>
      <c r="DE11" s="286"/>
      <c r="DF11" s="286"/>
      <c r="DG11" s="286"/>
      <c r="DH11" s="286"/>
      <c r="DI11" s="287"/>
      <c r="DJ11" s="285"/>
      <c r="DK11" s="286"/>
      <c r="DL11" s="286"/>
      <c r="DM11" s="286"/>
      <c r="DN11" s="286"/>
      <c r="DO11" s="286"/>
      <c r="DP11" s="286"/>
      <c r="DQ11" s="286"/>
      <c r="DR11" s="286"/>
      <c r="DS11" s="286"/>
      <c r="DT11" s="286"/>
      <c r="DU11" s="287"/>
    </row>
    <row r="12" spans="1:125" s="5" customFormat="1" ht="12.75" customHeight="1" hidden="1">
      <c r="A12" s="351" t="s">
        <v>45</v>
      </c>
      <c r="B12" s="352"/>
      <c r="C12" s="352"/>
      <c r="D12" s="352"/>
      <c r="E12" s="352"/>
      <c r="F12" s="353"/>
      <c r="G12" s="363" t="s">
        <v>43</v>
      </c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364"/>
      <c r="AC12" s="357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9"/>
      <c r="AQ12" s="357"/>
      <c r="AR12" s="358"/>
      <c r="AS12" s="358"/>
      <c r="AT12" s="358"/>
      <c r="AU12" s="358"/>
      <c r="AV12" s="358"/>
      <c r="AW12" s="358"/>
      <c r="AX12" s="358"/>
      <c r="AY12" s="358"/>
      <c r="AZ12" s="358"/>
      <c r="BA12" s="358"/>
      <c r="BB12" s="358"/>
      <c r="BC12" s="358"/>
      <c r="BD12" s="359"/>
      <c r="BE12" s="379"/>
      <c r="BF12" s="380"/>
      <c r="BG12" s="380"/>
      <c r="BH12" s="380"/>
      <c r="BI12" s="380"/>
      <c r="BJ12" s="380"/>
      <c r="BK12" s="380"/>
      <c r="BL12" s="380"/>
      <c r="BM12" s="380"/>
      <c r="BN12" s="380"/>
      <c r="BO12" s="380"/>
      <c r="BP12" s="380"/>
      <c r="BQ12" s="380"/>
      <c r="BR12" s="381"/>
      <c r="BS12" s="379"/>
      <c r="BT12" s="380"/>
      <c r="BU12" s="380"/>
      <c r="BV12" s="380"/>
      <c r="BW12" s="380"/>
      <c r="BX12" s="380"/>
      <c r="BY12" s="380"/>
      <c r="BZ12" s="380"/>
      <c r="CA12" s="380"/>
      <c r="CB12" s="380"/>
      <c r="CC12" s="380"/>
      <c r="CD12" s="380"/>
      <c r="CE12" s="380"/>
      <c r="CF12" s="381"/>
      <c r="CG12" s="379"/>
      <c r="CH12" s="380"/>
      <c r="CI12" s="380"/>
      <c r="CJ12" s="380"/>
      <c r="CK12" s="380"/>
      <c r="CL12" s="380"/>
      <c r="CM12" s="380"/>
      <c r="CN12" s="380"/>
      <c r="CO12" s="380"/>
      <c r="CP12" s="380"/>
      <c r="CQ12" s="380"/>
      <c r="CR12" s="380"/>
      <c r="CS12" s="380"/>
      <c r="CT12" s="380"/>
      <c r="CU12" s="380"/>
      <c r="CV12" s="381"/>
      <c r="CW12" s="385"/>
      <c r="CX12" s="386"/>
      <c r="CY12" s="386"/>
      <c r="CZ12" s="386"/>
      <c r="DA12" s="386"/>
      <c r="DB12" s="386"/>
      <c r="DC12" s="386"/>
      <c r="DD12" s="386"/>
      <c r="DE12" s="386"/>
      <c r="DF12" s="386"/>
      <c r="DG12" s="386"/>
      <c r="DH12" s="386"/>
      <c r="DI12" s="387"/>
      <c r="DJ12" s="385"/>
      <c r="DK12" s="386"/>
      <c r="DL12" s="386"/>
      <c r="DM12" s="386"/>
      <c r="DN12" s="386"/>
      <c r="DO12" s="386"/>
      <c r="DP12" s="386"/>
      <c r="DQ12" s="386"/>
      <c r="DR12" s="386"/>
      <c r="DS12" s="386"/>
      <c r="DT12" s="386"/>
      <c r="DU12" s="387"/>
    </row>
    <row r="13" spans="1:125" s="5" customFormat="1" ht="12.75" hidden="1">
      <c r="A13" s="354"/>
      <c r="B13" s="355"/>
      <c r="C13" s="355"/>
      <c r="D13" s="355"/>
      <c r="E13" s="355"/>
      <c r="F13" s="356"/>
      <c r="G13" s="365" t="s">
        <v>44</v>
      </c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7"/>
      <c r="AC13" s="360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2"/>
      <c r="AQ13" s="360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2"/>
      <c r="BE13" s="382"/>
      <c r="BF13" s="383"/>
      <c r="BG13" s="383"/>
      <c r="BH13" s="383"/>
      <c r="BI13" s="383"/>
      <c r="BJ13" s="383"/>
      <c r="BK13" s="383"/>
      <c r="BL13" s="383"/>
      <c r="BM13" s="383"/>
      <c r="BN13" s="383"/>
      <c r="BO13" s="383"/>
      <c r="BP13" s="383"/>
      <c r="BQ13" s="383"/>
      <c r="BR13" s="384"/>
      <c r="BS13" s="382"/>
      <c r="BT13" s="383"/>
      <c r="BU13" s="383"/>
      <c r="BV13" s="383"/>
      <c r="BW13" s="383"/>
      <c r="BX13" s="383"/>
      <c r="BY13" s="383"/>
      <c r="BZ13" s="383"/>
      <c r="CA13" s="383"/>
      <c r="CB13" s="383"/>
      <c r="CC13" s="383"/>
      <c r="CD13" s="383"/>
      <c r="CE13" s="383"/>
      <c r="CF13" s="384"/>
      <c r="CG13" s="382"/>
      <c r="CH13" s="383"/>
      <c r="CI13" s="383"/>
      <c r="CJ13" s="383"/>
      <c r="CK13" s="383"/>
      <c r="CL13" s="383"/>
      <c r="CM13" s="383"/>
      <c r="CN13" s="383"/>
      <c r="CO13" s="383"/>
      <c r="CP13" s="383"/>
      <c r="CQ13" s="383"/>
      <c r="CR13" s="383"/>
      <c r="CS13" s="383"/>
      <c r="CT13" s="383"/>
      <c r="CU13" s="383"/>
      <c r="CV13" s="384"/>
      <c r="CW13" s="388"/>
      <c r="CX13" s="389"/>
      <c r="CY13" s="389"/>
      <c r="CZ13" s="389"/>
      <c r="DA13" s="389"/>
      <c r="DB13" s="389"/>
      <c r="DC13" s="389"/>
      <c r="DD13" s="389"/>
      <c r="DE13" s="389"/>
      <c r="DF13" s="389"/>
      <c r="DG13" s="389"/>
      <c r="DH13" s="389"/>
      <c r="DI13" s="390"/>
      <c r="DJ13" s="388"/>
      <c r="DK13" s="389"/>
      <c r="DL13" s="389"/>
      <c r="DM13" s="389"/>
      <c r="DN13" s="389"/>
      <c r="DO13" s="389"/>
      <c r="DP13" s="389"/>
      <c r="DQ13" s="389"/>
      <c r="DR13" s="389"/>
      <c r="DS13" s="389"/>
      <c r="DT13" s="389"/>
      <c r="DU13" s="390"/>
    </row>
    <row r="14" spans="1:125" s="5" customFormat="1" ht="26.25" customHeight="1" hidden="1">
      <c r="A14" s="394" t="s">
        <v>23</v>
      </c>
      <c r="B14" s="394"/>
      <c r="C14" s="394"/>
      <c r="D14" s="394"/>
      <c r="E14" s="394"/>
      <c r="F14" s="394"/>
      <c r="G14" s="368" t="s">
        <v>46</v>
      </c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70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2"/>
      <c r="BE14" s="272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2"/>
      <c r="BS14" s="272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2"/>
      <c r="CG14" s="272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2"/>
      <c r="CW14" s="269"/>
      <c r="CX14" s="270"/>
      <c r="CY14" s="270"/>
      <c r="CZ14" s="270"/>
      <c r="DA14" s="270"/>
      <c r="DB14" s="270"/>
      <c r="DC14" s="270"/>
      <c r="DD14" s="270"/>
      <c r="DE14" s="270"/>
      <c r="DF14" s="270"/>
      <c r="DG14" s="270"/>
      <c r="DH14" s="270"/>
      <c r="DI14" s="271"/>
      <c r="DJ14" s="269"/>
      <c r="DK14" s="270"/>
      <c r="DL14" s="270"/>
      <c r="DM14" s="270"/>
      <c r="DN14" s="270"/>
      <c r="DO14" s="270"/>
      <c r="DP14" s="270"/>
      <c r="DQ14" s="270"/>
      <c r="DR14" s="270"/>
      <c r="DS14" s="270"/>
      <c r="DT14" s="270"/>
      <c r="DU14" s="271"/>
    </row>
    <row r="15" spans="1:125" s="5" customFormat="1" ht="17.25" customHeight="1" hidden="1">
      <c r="A15" s="351" t="s">
        <v>117</v>
      </c>
      <c r="B15" s="351"/>
      <c r="C15" s="351"/>
      <c r="D15" s="351"/>
      <c r="E15" s="351"/>
      <c r="F15" s="351"/>
      <c r="G15" s="363" t="s">
        <v>43</v>
      </c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2"/>
      <c r="AC15" s="357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9"/>
      <c r="AQ15" s="357"/>
      <c r="AR15" s="358"/>
      <c r="AS15" s="358"/>
      <c r="AT15" s="358"/>
      <c r="AU15" s="358"/>
      <c r="AV15" s="358"/>
      <c r="AW15" s="358"/>
      <c r="AX15" s="358"/>
      <c r="AY15" s="358"/>
      <c r="AZ15" s="358"/>
      <c r="BA15" s="358"/>
      <c r="BB15" s="358"/>
      <c r="BC15" s="358"/>
      <c r="BD15" s="359"/>
      <c r="BE15" s="357"/>
      <c r="BF15" s="358"/>
      <c r="BG15" s="358"/>
      <c r="BH15" s="358"/>
      <c r="BI15" s="358"/>
      <c r="BJ15" s="358"/>
      <c r="BK15" s="358"/>
      <c r="BL15" s="358"/>
      <c r="BM15" s="358"/>
      <c r="BN15" s="358"/>
      <c r="BO15" s="358"/>
      <c r="BP15" s="358"/>
      <c r="BQ15" s="358"/>
      <c r="BR15" s="359"/>
      <c r="BS15" s="357"/>
      <c r="BT15" s="358"/>
      <c r="BU15" s="358"/>
      <c r="BV15" s="358"/>
      <c r="BW15" s="358"/>
      <c r="BX15" s="358"/>
      <c r="BY15" s="358"/>
      <c r="BZ15" s="358"/>
      <c r="CA15" s="358"/>
      <c r="CB15" s="358"/>
      <c r="CC15" s="358"/>
      <c r="CD15" s="358"/>
      <c r="CE15" s="358"/>
      <c r="CF15" s="359"/>
      <c r="CG15" s="357"/>
      <c r="CH15" s="358"/>
      <c r="CI15" s="358"/>
      <c r="CJ15" s="358"/>
      <c r="CK15" s="358"/>
      <c r="CL15" s="358"/>
      <c r="CM15" s="358"/>
      <c r="CN15" s="358"/>
      <c r="CO15" s="358"/>
      <c r="CP15" s="358"/>
      <c r="CQ15" s="358"/>
      <c r="CR15" s="358"/>
      <c r="CS15" s="358"/>
      <c r="CT15" s="358"/>
      <c r="CU15" s="358"/>
      <c r="CV15" s="359"/>
      <c r="CW15" s="373"/>
      <c r="CX15" s="374"/>
      <c r="CY15" s="374"/>
      <c r="CZ15" s="374"/>
      <c r="DA15" s="374"/>
      <c r="DB15" s="374"/>
      <c r="DC15" s="374"/>
      <c r="DD15" s="374"/>
      <c r="DE15" s="374"/>
      <c r="DF15" s="374"/>
      <c r="DG15" s="374"/>
      <c r="DH15" s="374"/>
      <c r="DI15" s="375"/>
      <c r="DJ15" s="373"/>
      <c r="DK15" s="374"/>
      <c r="DL15" s="374"/>
      <c r="DM15" s="374"/>
      <c r="DN15" s="374"/>
      <c r="DO15" s="374"/>
      <c r="DP15" s="374"/>
      <c r="DQ15" s="374"/>
      <c r="DR15" s="374"/>
      <c r="DS15" s="374"/>
      <c r="DT15" s="374"/>
      <c r="DU15" s="375"/>
    </row>
    <row r="16" spans="1:125" s="5" customFormat="1" ht="17.25" customHeight="1" hidden="1">
      <c r="A16" s="351"/>
      <c r="B16" s="351"/>
      <c r="C16" s="351"/>
      <c r="D16" s="351"/>
      <c r="E16" s="351"/>
      <c r="F16" s="351"/>
      <c r="G16" s="365" t="s">
        <v>44</v>
      </c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0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2"/>
      <c r="AQ16" s="360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2"/>
      <c r="BE16" s="360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2"/>
      <c r="BS16" s="360"/>
      <c r="BT16" s="361"/>
      <c r="BU16" s="361"/>
      <c r="BV16" s="361"/>
      <c r="BW16" s="361"/>
      <c r="BX16" s="361"/>
      <c r="BY16" s="361"/>
      <c r="BZ16" s="361"/>
      <c r="CA16" s="361"/>
      <c r="CB16" s="361"/>
      <c r="CC16" s="361"/>
      <c r="CD16" s="361"/>
      <c r="CE16" s="361"/>
      <c r="CF16" s="362"/>
      <c r="CG16" s="360"/>
      <c r="CH16" s="361"/>
      <c r="CI16" s="361"/>
      <c r="CJ16" s="361"/>
      <c r="CK16" s="361"/>
      <c r="CL16" s="361"/>
      <c r="CM16" s="361"/>
      <c r="CN16" s="361"/>
      <c r="CO16" s="361"/>
      <c r="CP16" s="361"/>
      <c r="CQ16" s="361"/>
      <c r="CR16" s="361"/>
      <c r="CS16" s="361"/>
      <c r="CT16" s="361"/>
      <c r="CU16" s="361"/>
      <c r="CV16" s="362"/>
      <c r="CW16" s="376"/>
      <c r="CX16" s="377"/>
      <c r="CY16" s="377"/>
      <c r="CZ16" s="377"/>
      <c r="DA16" s="377"/>
      <c r="DB16" s="377"/>
      <c r="DC16" s="377"/>
      <c r="DD16" s="377"/>
      <c r="DE16" s="377"/>
      <c r="DF16" s="377"/>
      <c r="DG16" s="377"/>
      <c r="DH16" s="377"/>
      <c r="DI16" s="378"/>
      <c r="DJ16" s="376"/>
      <c r="DK16" s="377"/>
      <c r="DL16" s="377"/>
      <c r="DM16" s="377"/>
      <c r="DN16" s="377"/>
      <c r="DO16" s="377"/>
      <c r="DP16" s="377"/>
      <c r="DQ16" s="377"/>
      <c r="DR16" s="377"/>
      <c r="DS16" s="377"/>
      <c r="DT16" s="377"/>
      <c r="DU16" s="378"/>
    </row>
    <row r="17" spans="1:125" s="5" customFormat="1" ht="16.5" customHeight="1" hidden="1">
      <c r="A17" s="413"/>
      <c r="B17" s="414"/>
      <c r="C17" s="414"/>
      <c r="D17" s="414"/>
      <c r="E17" s="414"/>
      <c r="F17" s="415"/>
      <c r="G17" s="368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70"/>
      <c r="AC17" s="272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2"/>
      <c r="AQ17" s="272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2"/>
      <c r="BE17" s="272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2"/>
      <c r="BS17" s="272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2"/>
      <c r="CG17" s="272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2"/>
      <c r="CW17" s="269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271"/>
      <c r="DJ17" s="269"/>
      <c r="DK17" s="270"/>
      <c r="DL17" s="270"/>
      <c r="DM17" s="270"/>
      <c r="DN17" s="270"/>
      <c r="DO17" s="270"/>
      <c r="DP17" s="270"/>
      <c r="DQ17" s="270"/>
      <c r="DR17" s="270"/>
      <c r="DS17" s="270"/>
      <c r="DT17" s="270"/>
      <c r="DU17" s="271"/>
    </row>
    <row r="18" spans="1:125" s="5" customFormat="1" ht="21" customHeight="1" hidden="1">
      <c r="A18" s="394" t="s">
        <v>7</v>
      </c>
      <c r="B18" s="394"/>
      <c r="C18" s="394"/>
      <c r="D18" s="394"/>
      <c r="E18" s="394"/>
      <c r="F18" s="394"/>
      <c r="G18" s="368" t="s">
        <v>47</v>
      </c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70"/>
      <c r="AC18" s="325" t="s">
        <v>1</v>
      </c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269" t="s">
        <v>1</v>
      </c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1"/>
      <c r="BE18" s="272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2"/>
      <c r="BS18" s="272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2"/>
      <c r="CG18" s="272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2"/>
      <c r="CW18" s="269"/>
      <c r="CX18" s="270"/>
      <c r="CY18" s="270"/>
      <c r="CZ18" s="270"/>
      <c r="DA18" s="270"/>
      <c r="DB18" s="270"/>
      <c r="DC18" s="270"/>
      <c r="DD18" s="270"/>
      <c r="DE18" s="270"/>
      <c r="DF18" s="270"/>
      <c r="DG18" s="270"/>
      <c r="DH18" s="270"/>
      <c r="DI18" s="271"/>
      <c r="DJ18" s="269"/>
      <c r="DK18" s="270"/>
      <c r="DL18" s="270"/>
      <c r="DM18" s="270"/>
      <c r="DN18" s="270"/>
      <c r="DO18" s="270"/>
      <c r="DP18" s="270"/>
      <c r="DQ18" s="270"/>
      <c r="DR18" s="270"/>
      <c r="DS18" s="270"/>
      <c r="DT18" s="270"/>
      <c r="DU18" s="271"/>
    </row>
    <row r="19" spans="1:125" s="5" customFormat="1" ht="18" customHeight="1" hidden="1">
      <c r="A19" s="394" t="s">
        <v>25</v>
      </c>
      <c r="B19" s="394"/>
      <c r="C19" s="394"/>
      <c r="D19" s="394"/>
      <c r="E19" s="394"/>
      <c r="F19" s="394"/>
      <c r="G19" s="368" t="s">
        <v>48</v>
      </c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70"/>
      <c r="AC19" s="272" t="s">
        <v>1</v>
      </c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 t="s">
        <v>1</v>
      </c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2"/>
      <c r="BE19" s="272" t="s">
        <v>1</v>
      </c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2"/>
      <c r="BS19" s="272" t="s">
        <v>1</v>
      </c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2"/>
      <c r="CG19" s="272" t="s">
        <v>1</v>
      </c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2"/>
      <c r="CW19" s="269" t="s">
        <v>1</v>
      </c>
      <c r="CX19" s="270"/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271"/>
      <c r="DJ19" s="269" t="s">
        <v>1</v>
      </c>
      <c r="DK19" s="270"/>
      <c r="DL19" s="270"/>
      <c r="DM19" s="270"/>
      <c r="DN19" s="270"/>
      <c r="DO19" s="270"/>
      <c r="DP19" s="270"/>
      <c r="DQ19" s="270"/>
      <c r="DR19" s="270"/>
      <c r="DS19" s="270"/>
      <c r="DT19" s="270"/>
      <c r="DU19" s="271"/>
    </row>
    <row r="20" spans="1:125" s="5" customFormat="1" ht="16.5" customHeight="1" hidden="1">
      <c r="A20" s="413"/>
      <c r="B20" s="413"/>
      <c r="C20" s="413"/>
      <c r="D20" s="413"/>
      <c r="E20" s="413"/>
      <c r="F20" s="413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2"/>
      <c r="BS20" s="272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2"/>
      <c r="CG20" s="272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2"/>
      <c r="CW20" s="269"/>
      <c r="CX20" s="270"/>
      <c r="CY20" s="270"/>
      <c r="CZ20" s="270"/>
      <c r="DA20" s="270"/>
      <c r="DB20" s="270"/>
      <c r="DC20" s="270"/>
      <c r="DD20" s="270"/>
      <c r="DE20" s="270"/>
      <c r="DF20" s="270"/>
      <c r="DG20" s="270"/>
      <c r="DH20" s="270"/>
      <c r="DI20" s="271"/>
      <c r="DJ20" s="269"/>
      <c r="DK20" s="270"/>
      <c r="DL20" s="270"/>
      <c r="DM20" s="270"/>
      <c r="DN20" s="270"/>
      <c r="DO20" s="270"/>
      <c r="DP20" s="270"/>
      <c r="DQ20" s="270"/>
      <c r="DR20" s="270"/>
      <c r="DS20" s="270"/>
      <c r="DT20" s="270"/>
      <c r="DU20" s="271"/>
    </row>
    <row r="21" spans="1:125" s="5" customFormat="1" ht="16.5" customHeight="1">
      <c r="A21" s="406" t="s">
        <v>17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AQ21" s="336"/>
      <c r="AR21" s="336"/>
      <c r="AS21" s="336"/>
      <c r="AT21" s="336"/>
      <c r="AU21" s="336"/>
      <c r="AV21" s="336"/>
      <c r="AW21" s="336"/>
      <c r="AX21" s="336"/>
      <c r="AY21" s="336"/>
      <c r="AZ21" s="336"/>
      <c r="BA21" s="336"/>
      <c r="BB21" s="336"/>
      <c r="BC21" s="336"/>
      <c r="BD21" s="337"/>
      <c r="BE21" s="255">
        <v>4905000</v>
      </c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7"/>
      <c r="BS21" s="255">
        <v>4905000</v>
      </c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7"/>
      <c r="CG21" s="272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2"/>
      <c r="CW21" s="272"/>
      <c r="CX21" s="261"/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2"/>
      <c r="DJ21" s="272"/>
      <c r="DK21" s="261"/>
      <c r="DL21" s="261"/>
      <c r="DM21" s="261"/>
      <c r="DN21" s="261"/>
      <c r="DO21" s="261"/>
      <c r="DP21" s="261"/>
      <c r="DQ21" s="261"/>
      <c r="DR21" s="261"/>
      <c r="DS21" s="261"/>
      <c r="DT21" s="261"/>
      <c r="DU21" s="262"/>
    </row>
    <row r="22" spans="1:125" s="5" customFormat="1" ht="28.5" customHeight="1">
      <c r="A22" s="411" t="s">
        <v>183</v>
      </c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2"/>
      <c r="AL22" s="412"/>
      <c r="AM22" s="412"/>
      <c r="AN22" s="412"/>
      <c r="AO22" s="412"/>
      <c r="AP22" s="412"/>
      <c r="AQ22" s="412"/>
      <c r="AR22" s="412"/>
      <c r="AS22" s="412"/>
      <c r="AT22" s="412"/>
      <c r="AU22" s="412"/>
      <c r="AV22" s="412"/>
      <c r="AW22" s="412"/>
      <c r="AX22" s="412"/>
      <c r="AY22" s="412"/>
      <c r="AZ22" s="412"/>
      <c r="BA22" s="412"/>
      <c r="BB22" s="412"/>
      <c r="BC22" s="412"/>
      <c r="BD22" s="412"/>
      <c r="BE22" s="412"/>
      <c r="BF22" s="412"/>
      <c r="BG22" s="412"/>
      <c r="BH22" s="412"/>
      <c r="BI22" s="412"/>
      <c r="BJ22" s="412"/>
      <c r="BK22" s="412"/>
      <c r="BL22" s="412"/>
      <c r="BM22" s="412"/>
      <c r="BN22" s="412"/>
      <c r="BO22" s="412"/>
      <c r="BP22" s="412"/>
      <c r="BQ22" s="412"/>
      <c r="BR22" s="412"/>
      <c r="BS22" s="412"/>
      <c r="BT22" s="412"/>
      <c r="BU22" s="412"/>
      <c r="BV22" s="412"/>
      <c r="BW22" s="412"/>
      <c r="BX22" s="412"/>
      <c r="BY22" s="412"/>
      <c r="BZ22" s="412"/>
      <c r="CA22" s="412"/>
      <c r="CB22" s="412"/>
      <c r="CC22" s="412"/>
      <c r="CD22" s="412"/>
      <c r="CE22" s="412"/>
      <c r="CF22" s="412"/>
      <c r="CG22" s="412"/>
      <c r="CH22" s="412"/>
      <c r="CI22" s="412"/>
      <c r="CJ22" s="412"/>
      <c r="CK22" s="412"/>
      <c r="CL22" s="412"/>
      <c r="CM22" s="412"/>
      <c r="CN22" s="412"/>
      <c r="CO22" s="412"/>
      <c r="CP22" s="412"/>
      <c r="CQ22" s="412"/>
      <c r="CR22" s="412"/>
      <c r="CS22" s="412"/>
      <c r="CT22" s="412"/>
      <c r="CU22" s="412"/>
      <c r="CV22" s="412"/>
      <c r="CW22" s="412"/>
      <c r="CX22" s="412"/>
      <c r="CY22" s="412"/>
      <c r="CZ22" s="412"/>
      <c r="DA22" s="412"/>
      <c r="DB22" s="412"/>
      <c r="DC22" s="412"/>
      <c r="DD22" s="412"/>
      <c r="DE22" s="412"/>
      <c r="DF22" s="412"/>
      <c r="DG22" s="412"/>
      <c r="DH22" s="412"/>
      <c r="DI22" s="412"/>
      <c r="DJ22" s="412"/>
      <c r="DK22" s="412"/>
      <c r="DL22" s="412"/>
      <c r="DM22" s="412"/>
      <c r="DN22" s="412"/>
      <c r="DO22" s="412"/>
      <c r="DP22" s="412"/>
      <c r="DQ22" s="412"/>
      <c r="DR22" s="412"/>
      <c r="DS22" s="412"/>
      <c r="DT22" s="412"/>
      <c r="DU22" s="412"/>
    </row>
    <row r="23" spans="1:125" ht="15" hidden="1">
      <c r="A23" s="410"/>
      <c r="B23" s="410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0"/>
      <c r="BG23" s="410"/>
      <c r="BH23" s="410"/>
      <c r="BI23" s="410"/>
      <c r="BJ23" s="410"/>
      <c r="BK23" s="410"/>
      <c r="BL23" s="410"/>
      <c r="BM23" s="410"/>
      <c r="BN23" s="410"/>
      <c r="BO23" s="410"/>
      <c r="BP23" s="410"/>
      <c r="BQ23" s="410"/>
      <c r="BR23" s="410"/>
      <c r="BS23" s="410"/>
      <c r="BT23" s="410"/>
      <c r="BU23" s="410"/>
      <c r="BV23" s="410"/>
      <c r="BW23" s="410"/>
      <c r="BX23" s="410"/>
      <c r="BY23" s="410"/>
      <c r="BZ23" s="410"/>
      <c r="CA23" s="410"/>
      <c r="CB23" s="410"/>
      <c r="CC23" s="410"/>
      <c r="CD23" s="410"/>
      <c r="CE23" s="410"/>
      <c r="CF23" s="410"/>
      <c r="CG23" s="410"/>
      <c r="CH23" s="410"/>
      <c r="CI23" s="410"/>
      <c r="CJ23" s="410"/>
      <c r="CK23" s="410"/>
      <c r="CL23" s="410"/>
      <c r="CM23" s="410"/>
      <c r="CN23" s="410"/>
      <c r="CO23" s="410"/>
      <c r="CP23" s="410"/>
      <c r="CQ23" s="410"/>
      <c r="CR23" s="410"/>
      <c r="CS23" s="410"/>
      <c r="CT23" s="410"/>
      <c r="CU23" s="410"/>
      <c r="CV23" s="410"/>
      <c r="CW23" s="410"/>
      <c r="CX23" s="410"/>
      <c r="CY23" s="410"/>
      <c r="CZ23" s="410"/>
      <c r="DA23" s="410"/>
      <c r="DB23" s="410"/>
      <c r="DC23" s="410"/>
      <c r="DD23" s="410"/>
      <c r="DE23" s="410"/>
      <c r="DF23" s="410"/>
      <c r="DG23" s="410"/>
      <c r="DH23" s="410"/>
      <c r="DI23" s="410"/>
      <c r="DJ23" s="410"/>
      <c r="DK23" s="410"/>
      <c r="DL23" s="410"/>
      <c r="DM23" s="410"/>
      <c r="DN23" s="410"/>
      <c r="DO23" s="410"/>
      <c r="DP23" s="410"/>
      <c r="DQ23" s="410"/>
      <c r="DR23" s="410"/>
      <c r="DS23" s="410"/>
      <c r="DT23" s="410"/>
      <c r="DU23" s="410"/>
    </row>
    <row r="24" s="4" customFormat="1" ht="19.5" customHeight="1" hidden="1">
      <c r="A24" s="4" t="s">
        <v>49</v>
      </c>
    </row>
    <row r="25" s="4" customFormat="1" ht="12.75" customHeight="1" hidden="1"/>
    <row r="26" spans="1:125" s="3" customFormat="1" ht="19.5" customHeight="1" hidden="1">
      <c r="A26" s="294" t="s">
        <v>3</v>
      </c>
      <c r="B26" s="308"/>
      <c r="C26" s="308"/>
      <c r="D26" s="308"/>
      <c r="E26" s="308"/>
      <c r="F26" s="309"/>
      <c r="G26" s="294" t="s">
        <v>21</v>
      </c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9"/>
      <c r="AC26" s="294" t="s">
        <v>39</v>
      </c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9"/>
      <c r="AQ26" s="294" t="s">
        <v>40</v>
      </c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9"/>
      <c r="BE26" s="294" t="s">
        <v>59</v>
      </c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9"/>
      <c r="BS26" s="150" t="s">
        <v>0</v>
      </c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2"/>
    </row>
    <row r="27" spans="1:125" s="3" customFormat="1" ht="67.5" customHeight="1" hidden="1">
      <c r="A27" s="310"/>
      <c r="B27" s="341"/>
      <c r="C27" s="341"/>
      <c r="D27" s="341"/>
      <c r="E27" s="341"/>
      <c r="F27" s="312"/>
      <c r="G27" s="310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12"/>
      <c r="AC27" s="310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12"/>
      <c r="AQ27" s="310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1"/>
      <c r="BC27" s="341"/>
      <c r="BD27" s="312"/>
      <c r="BE27" s="310"/>
      <c r="BF27" s="341"/>
      <c r="BG27" s="341"/>
      <c r="BH27" s="341"/>
      <c r="BI27" s="341"/>
      <c r="BJ27" s="341"/>
      <c r="BK27" s="341"/>
      <c r="BL27" s="341"/>
      <c r="BM27" s="341"/>
      <c r="BN27" s="341"/>
      <c r="BO27" s="341"/>
      <c r="BP27" s="341"/>
      <c r="BQ27" s="341"/>
      <c r="BR27" s="312"/>
      <c r="BS27" s="153" t="s">
        <v>134</v>
      </c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5"/>
      <c r="CG27" s="153" t="s">
        <v>136</v>
      </c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5"/>
      <c r="CW27" s="150" t="s">
        <v>18</v>
      </c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2"/>
    </row>
    <row r="28" spans="1:125" s="3" customFormat="1" ht="28.5" customHeight="1" hidden="1">
      <c r="A28" s="313"/>
      <c r="B28" s="314"/>
      <c r="C28" s="314"/>
      <c r="D28" s="314"/>
      <c r="E28" s="314"/>
      <c r="F28" s="315"/>
      <c r="G28" s="313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5"/>
      <c r="AC28" s="313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5"/>
      <c r="AQ28" s="313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5"/>
      <c r="BE28" s="313"/>
      <c r="BF28" s="314"/>
      <c r="BG28" s="314"/>
      <c r="BH28" s="314"/>
      <c r="BI28" s="314"/>
      <c r="BJ28" s="314"/>
      <c r="BK28" s="314"/>
      <c r="BL28" s="314"/>
      <c r="BM28" s="314"/>
      <c r="BN28" s="314"/>
      <c r="BO28" s="314"/>
      <c r="BP28" s="314"/>
      <c r="BQ28" s="314"/>
      <c r="BR28" s="315"/>
      <c r="BS28" s="159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1"/>
      <c r="CG28" s="159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1"/>
      <c r="CW28" s="150" t="s">
        <v>2</v>
      </c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2"/>
      <c r="DJ28" s="150" t="s">
        <v>33</v>
      </c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2"/>
    </row>
    <row r="29" spans="1:125" s="6" customFormat="1" ht="12.75" customHeight="1" hidden="1">
      <c r="A29" s="291">
        <v>1</v>
      </c>
      <c r="B29" s="292"/>
      <c r="C29" s="292"/>
      <c r="D29" s="292"/>
      <c r="E29" s="292"/>
      <c r="F29" s="293"/>
      <c r="G29" s="291">
        <v>2</v>
      </c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3"/>
      <c r="AC29" s="291">
        <v>3</v>
      </c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3"/>
      <c r="AQ29" s="291">
        <v>4</v>
      </c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3"/>
      <c r="BE29" s="291">
        <v>5</v>
      </c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3"/>
      <c r="BS29" s="291">
        <v>6</v>
      </c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3"/>
      <c r="CG29" s="291">
        <v>7</v>
      </c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3"/>
      <c r="CW29" s="291">
        <v>8</v>
      </c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3"/>
      <c r="DJ29" s="291">
        <v>9</v>
      </c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3"/>
    </row>
    <row r="30" spans="1:125" s="5" customFormat="1" ht="16.5" customHeight="1" hidden="1">
      <c r="A30" s="263" t="s">
        <v>6</v>
      </c>
      <c r="B30" s="264"/>
      <c r="C30" s="264"/>
      <c r="D30" s="264"/>
      <c r="E30" s="264"/>
      <c r="F30" s="265"/>
      <c r="G30" s="273" t="s">
        <v>50</v>
      </c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7"/>
      <c r="AC30" s="269" t="s">
        <v>1</v>
      </c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1"/>
      <c r="AQ30" s="269" t="s">
        <v>1</v>
      </c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1"/>
      <c r="BE30" s="272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2"/>
      <c r="BS30" s="272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61"/>
      <c r="CF30" s="262"/>
      <c r="CG30" s="272"/>
      <c r="CH30" s="261"/>
      <c r="CI30" s="261"/>
      <c r="CJ30" s="261"/>
      <c r="CK30" s="261"/>
      <c r="CL30" s="261"/>
      <c r="CM30" s="261"/>
      <c r="CN30" s="261"/>
      <c r="CO30" s="261"/>
      <c r="CP30" s="261"/>
      <c r="CQ30" s="261"/>
      <c r="CR30" s="261"/>
      <c r="CS30" s="261"/>
      <c r="CT30" s="261"/>
      <c r="CU30" s="261"/>
      <c r="CV30" s="262"/>
      <c r="CW30" s="269"/>
      <c r="CX30" s="270"/>
      <c r="CY30" s="270"/>
      <c r="CZ30" s="270"/>
      <c r="DA30" s="270"/>
      <c r="DB30" s="270"/>
      <c r="DC30" s="270"/>
      <c r="DD30" s="270"/>
      <c r="DE30" s="270"/>
      <c r="DF30" s="270"/>
      <c r="DG30" s="270"/>
      <c r="DH30" s="270"/>
      <c r="DI30" s="271"/>
      <c r="DJ30" s="269"/>
      <c r="DK30" s="270"/>
      <c r="DL30" s="270"/>
      <c r="DM30" s="270"/>
      <c r="DN30" s="270"/>
      <c r="DO30" s="270"/>
      <c r="DP30" s="270"/>
      <c r="DQ30" s="270"/>
      <c r="DR30" s="270"/>
      <c r="DS30" s="270"/>
      <c r="DT30" s="270"/>
      <c r="DU30" s="271"/>
    </row>
    <row r="31" spans="1:125" s="5" customFormat="1" ht="26.25" customHeight="1" hidden="1">
      <c r="A31" s="263" t="s">
        <v>22</v>
      </c>
      <c r="B31" s="264"/>
      <c r="C31" s="264"/>
      <c r="D31" s="264"/>
      <c r="E31" s="264"/>
      <c r="F31" s="265"/>
      <c r="G31" s="273" t="s">
        <v>51</v>
      </c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7"/>
      <c r="AC31" s="269" t="s">
        <v>1</v>
      </c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1"/>
      <c r="AQ31" s="269" t="s">
        <v>1</v>
      </c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1"/>
      <c r="BE31" s="272" t="s">
        <v>1</v>
      </c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2"/>
      <c r="BS31" s="272" t="s">
        <v>1</v>
      </c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2"/>
      <c r="CG31" s="272" t="s">
        <v>1</v>
      </c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262"/>
      <c r="CW31" s="269" t="s">
        <v>1</v>
      </c>
      <c r="CX31" s="270"/>
      <c r="CY31" s="270"/>
      <c r="CZ31" s="270"/>
      <c r="DA31" s="270"/>
      <c r="DB31" s="270"/>
      <c r="DC31" s="270"/>
      <c r="DD31" s="270"/>
      <c r="DE31" s="270"/>
      <c r="DF31" s="270"/>
      <c r="DG31" s="270"/>
      <c r="DH31" s="270"/>
      <c r="DI31" s="271"/>
      <c r="DJ31" s="269" t="s">
        <v>1</v>
      </c>
      <c r="DK31" s="270"/>
      <c r="DL31" s="270"/>
      <c r="DM31" s="270"/>
      <c r="DN31" s="270"/>
      <c r="DO31" s="270"/>
      <c r="DP31" s="270"/>
      <c r="DQ31" s="270"/>
      <c r="DR31" s="270"/>
      <c r="DS31" s="270"/>
      <c r="DT31" s="270"/>
      <c r="DU31" s="271"/>
    </row>
    <row r="32" spans="1:125" s="5" customFormat="1" ht="16.5" customHeight="1" hidden="1">
      <c r="A32" s="333"/>
      <c r="B32" s="334"/>
      <c r="C32" s="334"/>
      <c r="D32" s="334"/>
      <c r="E32" s="334"/>
      <c r="F32" s="335"/>
      <c r="G32" s="348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50"/>
      <c r="AC32" s="269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1"/>
      <c r="AQ32" s="269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1"/>
      <c r="BE32" s="272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2"/>
      <c r="BS32" s="272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1"/>
      <c r="CF32" s="262"/>
      <c r="CG32" s="272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1"/>
      <c r="CV32" s="262"/>
      <c r="CW32" s="269"/>
      <c r="CX32" s="270"/>
      <c r="CY32" s="270"/>
      <c r="CZ32" s="270"/>
      <c r="DA32" s="270"/>
      <c r="DB32" s="270"/>
      <c r="DC32" s="270"/>
      <c r="DD32" s="270"/>
      <c r="DE32" s="270"/>
      <c r="DF32" s="270"/>
      <c r="DG32" s="270"/>
      <c r="DH32" s="270"/>
      <c r="DI32" s="271"/>
      <c r="DJ32" s="269"/>
      <c r="DK32" s="270"/>
      <c r="DL32" s="270"/>
      <c r="DM32" s="270"/>
      <c r="DN32" s="270"/>
      <c r="DO32" s="270"/>
      <c r="DP32" s="270"/>
      <c r="DQ32" s="270"/>
      <c r="DR32" s="270"/>
      <c r="DS32" s="270"/>
      <c r="DT32" s="270"/>
      <c r="DU32" s="271"/>
    </row>
    <row r="33" spans="1:125" s="5" customFormat="1" ht="16.5" customHeight="1" hidden="1">
      <c r="A33" s="263" t="s">
        <v>7</v>
      </c>
      <c r="B33" s="264"/>
      <c r="C33" s="264"/>
      <c r="D33" s="264"/>
      <c r="E33" s="264"/>
      <c r="F33" s="265"/>
      <c r="G33" s="273" t="s">
        <v>52</v>
      </c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7"/>
      <c r="AC33" s="269" t="s">
        <v>1</v>
      </c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1"/>
      <c r="AQ33" s="269" t="s">
        <v>1</v>
      </c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1"/>
      <c r="BE33" s="272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2"/>
      <c r="BS33" s="272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2"/>
      <c r="CG33" s="272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  <c r="CS33" s="261"/>
      <c r="CT33" s="261"/>
      <c r="CU33" s="261"/>
      <c r="CV33" s="262"/>
      <c r="CW33" s="269"/>
      <c r="CX33" s="270"/>
      <c r="CY33" s="270"/>
      <c r="CZ33" s="270"/>
      <c r="DA33" s="270"/>
      <c r="DB33" s="270"/>
      <c r="DC33" s="270"/>
      <c r="DD33" s="270"/>
      <c r="DE33" s="270"/>
      <c r="DF33" s="270"/>
      <c r="DG33" s="270"/>
      <c r="DH33" s="270"/>
      <c r="DI33" s="271"/>
      <c r="DJ33" s="269"/>
      <c r="DK33" s="270"/>
      <c r="DL33" s="270"/>
      <c r="DM33" s="270"/>
      <c r="DN33" s="270"/>
      <c r="DO33" s="270"/>
      <c r="DP33" s="270"/>
      <c r="DQ33" s="270"/>
      <c r="DR33" s="270"/>
      <c r="DS33" s="270"/>
      <c r="DT33" s="270"/>
      <c r="DU33" s="271"/>
    </row>
    <row r="34" spans="1:125" s="5" customFormat="1" ht="16.5" customHeight="1" hidden="1">
      <c r="A34" s="263" t="s">
        <v>25</v>
      </c>
      <c r="B34" s="264"/>
      <c r="C34" s="264"/>
      <c r="D34" s="264"/>
      <c r="E34" s="264"/>
      <c r="F34" s="265"/>
      <c r="G34" s="273" t="s">
        <v>53</v>
      </c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  <c r="Z34" s="346"/>
      <c r="AA34" s="346"/>
      <c r="AB34" s="347"/>
      <c r="AC34" s="269" t="s">
        <v>1</v>
      </c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1"/>
      <c r="AQ34" s="269" t="s">
        <v>1</v>
      </c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1"/>
      <c r="BE34" s="272" t="s">
        <v>1</v>
      </c>
      <c r="BF34" s="261"/>
      <c r="BG34" s="261"/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2"/>
      <c r="BS34" s="272" t="s">
        <v>1</v>
      </c>
      <c r="BT34" s="261"/>
      <c r="BU34" s="261"/>
      <c r="BV34" s="261"/>
      <c r="BW34" s="261"/>
      <c r="BX34" s="261"/>
      <c r="BY34" s="261"/>
      <c r="BZ34" s="261"/>
      <c r="CA34" s="261"/>
      <c r="CB34" s="261"/>
      <c r="CC34" s="261"/>
      <c r="CD34" s="261"/>
      <c r="CE34" s="261"/>
      <c r="CF34" s="262"/>
      <c r="CG34" s="272" t="s">
        <v>1</v>
      </c>
      <c r="CH34" s="261"/>
      <c r="CI34" s="261"/>
      <c r="CJ34" s="261"/>
      <c r="CK34" s="261"/>
      <c r="CL34" s="261"/>
      <c r="CM34" s="261"/>
      <c r="CN34" s="261"/>
      <c r="CO34" s="261"/>
      <c r="CP34" s="261"/>
      <c r="CQ34" s="261"/>
      <c r="CR34" s="261"/>
      <c r="CS34" s="261"/>
      <c r="CT34" s="261"/>
      <c r="CU34" s="261"/>
      <c r="CV34" s="262"/>
      <c r="CW34" s="269" t="s">
        <v>1</v>
      </c>
      <c r="CX34" s="270"/>
      <c r="CY34" s="270"/>
      <c r="CZ34" s="270"/>
      <c r="DA34" s="270"/>
      <c r="DB34" s="270"/>
      <c r="DC34" s="270"/>
      <c r="DD34" s="270"/>
      <c r="DE34" s="270"/>
      <c r="DF34" s="270"/>
      <c r="DG34" s="270"/>
      <c r="DH34" s="270"/>
      <c r="DI34" s="271"/>
      <c r="DJ34" s="269" t="s">
        <v>1</v>
      </c>
      <c r="DK34" s="270"/>
      <c r="DL34" s="270"/>
      <c r="DM34" s="270"/>
      <c r="DN34" s="270"/>
      <c r="DO34" s="270"/>
      <c r="DP34" s="270"/>
      <c r="DQ34" s="270"/>
      <c r="DR34" s="270"/>
      <c r="DS34" s="270"/>
      <c r="DT34" s="270"/>
      <c r="DU34" s="271"/>
    </row>
    <row r="35" spans="1:125" s="5" customFormat="1" ht="16.5" customHeight="1" hidden="1">
      <c r="A35" s="333"/>
      <c r="B35" s="334"/>
      <c r="C35" s="334"/>
      <c r="D35" s="334"/>
      <c r="E35" s="334"/>
      <c r="F35" s="335"/>
      <c r="G35" s="273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7"/>
      <c r="AC35" s="269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1"/>
      <c r="AQ35" s="269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1"/>
      <c r="BE35" s="272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2"/>
      <c r="BS35" s="272"/>
      <c r="BT35" s="261"/>
      <c r="BU35" s="261"/>
      <c r="BV35" s="261"/>
      <c r="BW35" s="261"/>
      <c r="BX35" s="261"/>
      <c r="BY35" s="261"/>
      <c r="BZ35" s="261"/>
      <c r="CA35" s="261"/>
      <c r="CB35" s="261"/>
      <c r="CC35" s="261"/>
      <c r="CD35" s="261"/>
      <c r="CE35" s="261"/>
      <c r="CF35" s="262"/>
      <c r="CG35" s="272"/>
      <c r="CH35" s="261"/>
      <c r="CI35" s="261"/>
      <c r="CJ35" s="261"/>
      <c r="CK35" s="261"/>
      <c r="CL35" s="261"/>
      <c r="CM35" s="261"/>
      <c r="CN35" s="261"/>
      <c r="CO35" s="261"/>
      <c r="CP35" s="261"/>
      <c r="CQ35" s="261"/>
      <c r="CR35" s="261"/>
      <c r="CS35" s="261"/>
      <c r="CT35" s="261"/>
      <c r="CU35" s="261"/>
      <c r="CV35" s="262"/>
      <c r="CW35" s="269"/>
      <c r="CX35" s="270"/>
      <c r="CY35" s="270"/>
      <c r="CZ35" s="270"/>
      <c r="DA35" s="270"/>
      <c r="DB35" s="270"/>
      <c r="DC35" s="270"/>
      <c r="DD35" s="270"/>
      <c r="DE35" s="270"/>
      <c r="DF35" s="270"/>
      <c r="DG35" s="270"/>
      <c r="DH35" s="270"/>
      <c r="DI35" s="271"/>
      <c r="DJ35" s="269"/>
      <c r="DK35" s="270"/>
      <c r="DL35" s="270"/>
      <c r="DM35" s="270"/>
      <c r="DN35" s="270"/>
      <c r="DO35" s="270"/>
      <c r="DP35" s="270"/>
      <c r="DQ35" s="270"/>
      <c r="DR35" s="270"/>
      <c r="DS35" s="270"/>
      <c r="DT35" s="270"/>
      <c r="DU35" s="271"/>
    </row>
    <row r="36" spans="1:125" s="5" customFormat="1" ht="16.5" customHeight="1" hidden="1">
      <c r="A36" s="333"/>
      <c r="B36" s="334"/>
      <c r="C36" s="334"/>
      <c r="D36" s="334"/>
      <c r="E36" s="334"/>
      <c r="F36" s="335"/>
      <c r="G36" s="273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6"/>
      <c r="X36" s="346"/>
      <c r="Y36" s="346"/>
      <c r="Z36" s="346"/>
      <c r="AA36" s="346"/>
      <c r="AB36" s="347"/>
      <c r="AC36" s="269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1"/>
      <c r="AQ36" s="269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1"/>
      <c r="BE36" s="272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2"/>
      <c r="BS36" s="272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2"/>
      <c r="CG36" s="272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2"/>
      <c r="CW36" s="272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1"/>
      <c r="DI36" s="262"/>
      <c r="DJ36" s="272"/>
      <c r="DK36" s="261"/>
      <c r="DL36" s="261"/>
      <c r="DM36" s="261"/>
      <c r="DN36" s="261"/>
      <c r="DO36" s="261"/>
      <c r="DP36" s="261"/>
      <c r="DQ36" s="261"/>
      <c r="DR36" s="261"/>
      <c r="DS36" s="261"/>
      <c r="DT36" s="261"/>
      <c r="DU36" s="262"/>
    </row>
    <row r="37" spans="1:125" s="5" customFormat="1" ht="16.5" customHeight="1" hidden="1">
      <c r="A37" s="405" t="s">
        <v>17</v>
      </c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6"/>
      <c r="AG37" s="416"/>
      <c r="AH37" s="416"/>
      <c r="AI37" s="416"/>
      <c r="AJ37" s="416"/>
      <c r="AK37" s="416"/>
      <c r="AL37" s="416"/>
      <c r="AM37" s="416"/>
      <c r="AN37" s="416"/>
      <c r="AO37" s="416"/>
      <c r="AP37" s="416"/>
      <c r="AQ37" s="416"/>
      <c r="AR37" s="416"/>
      <c r="AS37" s="416"/>
      <c r="AT37" s="416"/>
      <c r="AU37" s="416"/>
      <c r="AV37" s="416"/>
      <c r="AW37" s="416"/>
      <c r="AX37" s="416"/>
      <c r="AY37" s="416"/>
      <c r="AZ37" s="416"/>
      <c r="BA37" s="416"/>
      <c r="BB37" s="416"/>
      <c r="BC37" s="416"/>
      <c r="BD37" s="417"/>
      <c r="BE37" s="272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2"/>
      <c r="BS37" s="272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2"/>
      <c r="CG37" s="272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  <c r="CS37" s="261"/>
      <c r="CT37" s="261"/>
      <c r="CU37" s="261"/>
      <c r="CV37" s="262"/>
      <c r="CW37" s="272"/>
      <c r="CX37" s="261"/>
      <c r="CY37" s="261"/>
      <c r="CZ37" s="261"/>
      <c r="DA37" s="261"/>
      <c r="DB37" s="261"/>
      <c r="DC37" s="261"/>
      <c r="DD37" s="261"/>
      <c r="DE37" s="261"/>
      <c r="DF37" s="261"/>
      <c r="DG37" s="261"/>
      <c r="DH37" s="261"/>
      <c r="DI37" s="262"/>
      <c r="DJ37" s="272"/>
      <c r="DK37" s="261"/>
      <c r="DL37" s="261"/>
      <c r="DM37" s="261"/>
      <c r="DN37" s="261"/>
      <c r="DO37" s="261"/>
      <c r="DP37" s="261"/>
      <c r="DQ37" s="261"/>
      <c r="DR37" s="261"/>
      <c r="DS37" s="261"/>
      <c r="DT37" s="261"/>
      <c r="DU37" s="262"/>
    </row>
    <row r="38" spans="1:125" s="5" customFormat="1" ht="16.5" customHeight="1" hidden="1">
      <c r="A38" s="409" t="s">
        <v>184</v>
      </c>
      <c r="B38" s="409"/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409"/>
      <c r="AB38" s="409"/>
      <c r="AC38" s="409"/>
      <c r="AD38" s="409"/>
      <c r="AE38" s="409"/>
      <c r="AF38" s="409"/>
      <c r="AG38" s="409"/>
      <c r="AH38" s="409"/>
      <c r="AI38" s="409"/>
      <c r="AJ38" s="409"/>
      <c r="AK38" s="409"/>
      <c r="AL38" s="409"/>
      <c r="AM38" s="409"/>
      <c r="AN38" s="409"/>
      <c r="AO38" s="409"/>
      <c r="AP38" s="409"/>
      <c r="AQ38" s="409"/>
      <c r="AR38" s="409"/>
      <c r="AS38" s="409"/>
      <c r="AT38" s="409"/>
      <c r="AU38" s="409"/>
      <c r="AV38" s="409"/>
      <c r="AW38" s="409"/>
      <c r="AX38" s="409"/>
      <c r="AY38" s="409"/>
      <c r="AZ38" s="409"/>
      <c r="BA38" s="409"/>
      <c r="BB38" s="409"/>
      <c r="BC38" s="409"/>
      <c r="BD38" s="409"/>
      <c r="BE38" s="409"/>
      <c r="BF38" s="409"/>
      <c r="BG38" s="409"/>
      <c r="BH38" s="409"/>
      <c r="BI38" s="409"/>
      <c r="BJ38" s="409"/>
      <c r="BK38" s="409"/>
      <c r="BL38" s="409"/>
      <c r="BM38" s="409"/>
      <c r="BN38" s="409"/>
      <c r="BO38" s="409"/>
      <c r="BP38" s="409"/>
      <c r="BQ38" s="409"/>
      <c r="BR38" s="409"/>
      <c r="BS38" s="409"/>
      <c r="BT38" s="409"/>
      <c r="BU38" s="409"/>
      <c r="BV38" s="409"/>
      <c r="BW38" s="409"/>
      <c r="BX38" s="409"/>
      <c r="BY38" s="409"/>
      <c r="BZ38" s="409"/>
      <c r="CA38" s="409"/>
      <c r="CB38" s="409"/>
      <c r="CC38" s="409"/>
      <c r="CD38" s="409"/>
      <c r="CE38" s="409"/>
      <c r="CF38" s="409"/>
      <c r="CG38" s="409"/>
      <c r="CH38" s="409"/>
      <c r="CI38" s="409"/>
      <c r="CJ38" s="409"/>
      <c r="CK38" s="409"/>
      <c r="CL38" s="409"/>
      <c r="CM38" s="409"/>
      <c r="CN38" s="409"/>
      <c r="CO38" s="409"/>
      <c r="CP38" s="409"/>
      <c r="CQ38" s="409"/>
      <c r="CR38" s="409"/>
      <c r="CS38" s="409"/>
      <c r="CT38" s="409"/>
      <c r="CU38" s="409"/>
      <c r="CV38" s="409"/>
      <c r="CW38" s="409"/>
      <c r="CX38" s="409"/>
      <c r="CY38" s="409"/>
      <c r="CZ38" s="409"/>
      <c r="DA38" s="409"/>
      <c r="DB38" s="409"/>
      <c r="DC38" s="409"/>
      <c r="DD38" s="409"/>
      <c r="DE38" s="409"/>
      <c r="DF38" s="409"/>
      <c r="DG38" s="409"/>
      <c r="DH38" s="409"/>
      <c r="DI38" s="409"/>
      <c r="DJ38" s="409"/>
      <c r="DK38" s="409"/>
      <c r="DL38" s="409"/>
      <c r="DM38" s="409"/>
      <c r="DN38" s="409"/>
      <c r="DO38" s="409"/>
      <c r="DP38" s="409"/>
      <c r="DQ38" s="409"/>
      <c r="DR38" s="409"/>
      <c r="DS38" s="409"/>
      <c r="DT38" s="409"/>
      <c r="DU38" s="409"/>
    </row>
    <row r="39" ht="15" hidden="1"/>
    <row r="41" s="4" customFormat="1" ht="15">
      <c r="A41" s="4" t="s">
        <v>54</v>
      </c>
    </row>
    <row r="42" s="4" customFormat="1" ht="12.75" customHeight="1"/>
    <row r="43" spans="1:125" s="3" customFormat="1" ht="18.75" customHeight="1">
      <c r="A43" s="294" t="s">
        <v>3</v>
      </c>
      <c r="B43" s="308"/>
      <c r="C43" s="308"/>
      <c r="D43" s="308"/>
      <c r="E43" s="308"/>
      <c r="F43" s="309"/>
      <c r="G43" s="294" t="s">
        <v>55</v>
      </c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9"/>
      <c r="AC43" s="294" t="s">
        <v>169</v>
      </c>
      <c r="AD43" s="295"/>
      <c r="AE43" s="295"/>
      <c r="AF43" s="295"/>
      <c r="AG43" s="295"/>
      <c r="AH43" s="295"/>
      <c r="AI43" s="295"/>
      <c r="AJ43" s="295"/>
      <c r="AK43" s="295"/>
      <c r="AL43" s="294" t="s">
        <v>56</v>
      </c>
      <c r="AM43" s="295"/>
      <c r="AN43" s="295"/>
      <c r="AO43" s="295"/>
      <c r="AP43" s="295"/>
      <c r="AQ43" s="295"/>
      <c r="AR43" s="295"/>
      <c r="AS43" s="295"/>
      <c r="AT43" s="295"/>
      <c r="AU43" s="296"/>
      <c r="AV43" s="300" t="s">
        <v>185</v>
      </c>
      <c r="AW43" s="399"/>
      <c r="AX43" s="399"/>
      <c r="AY43" s="399"/>
      <c r="AZ43" s="399"/>
      <c r="BA43" s="399"/>
      <c r="BB43" s="399"/>
      <c r="BC43" s="399"/>
      <c r="BD43" s="400"/>
      <c r="BE43" s="294" t="s">
        <v>186</v>
      </c>
      <c r="BF43" s="308"/>
      <c r="BG43" s="30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9"/>
      <c r="BS43" s="150" t="s">
        <v>0</v>
      </c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5"/>
      <c r="DM43" s="165"/>
      <c r="DN43" s="165"/>
      <c r="DO43" s="165"/>
      <c r="DP43" s="165"/>
      <c r="DQ43" s="165"/>
      <c r="DR43" s="165"/>
      <c r="DS43" s="165"/>
      <c r="DT43" s="165"/>
      <c r="DU43" s="166"/>
    </row>
    <row r="44" spans="1:125" s="3" customFormat="1" ht="67.5" customHeight="1">
      <c r="A44" s="310"/>
      <c r="B44" s="341"/>
      <c r="C44" s="341"/>
      <c r="D44" s="341"/>
      <c r="E44" s="341"/>
      <c r="F44" s="312"/>
      <c r="G44" s="310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12"/>
      <c r="AC44" s="316"/>
      <c r="AD44" s="317"/>
      <c r="AE44" s="317"/>
      <c r="AF44" s="317"/>
      <c r="AG44" s="317"/>
      <c r="AH44" s="317"/>
      <c r="AI44" s="317"/>
      <c r="AJ44" s="317"/>
      <c r="AK44" s="317"/>
      <c r="AL44" s="316"/>
      <c r="AM44" s="398"/>
      <c r="AN44" s="398"/>
      <c r="AO44" s="398"/>
      <c r="AP44" s="398"/>
      <c r="AQ44" s="398"/>
      <c r="AR44" s="398"/>
      <c r="AS44" s="398"/>
      <c r="AT44" s="398"/>
      <c r="AU44" s="318"/>
      <c r="AV44" s="401"/>
      <c r="AW44" s="401"/>
      <c r="AX44" s="401"/>
      <c r="AY44" s="401"/>
      <c r="AZ44" s="401"/>
      <c r="BA44" s="401"/>
      <c r="BB44" s="401"/>
      <c r="BC44" s="401"/>
      <c r="BD44" s="402"/>
      <c r="BE44" s="310"/>
      <c r="BF44" s="341"/>
      <c r="BG44" s="341"/>
      <c r="BH44" s="341"/>
      <c r="BI44" s="341"/>
      <c r="BJ44" s="341"/>
      <c r="BK44" s="341"/>
      <c r="BL44" s="341"/>
      <c r="BM44" s="341"/>
      <c r="BN44" s="341"/>
      <c r="BO44" s="341"/>
      <c r="BP44" s="341"/>
      <c r="BQ44" s="341"/>
      <c r="BR44" s="312"/>
      <c r="BS44" s="153" t="s">
        <v>134</v>
      </c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80"/>
      <c r="CG44" s="153" t="s">
        <v>136</v>
      </c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80"/>
      <c r="CW44" s="159" t="s">
        <v>18</v>
      </c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  <c r="DQ44" s="160"/>
      <c r="DR44" s="160"/>
      <c r="DS44" s="160"/>
      <c r="DT44" s="160"/>
      <c r="DU44" s="161"/>
    </row>
    <row r="45" spans="1:125" s="3" customFormat="1" ht="32.25" customHeight="1">
      <c r="A45" s="313"/>
      <c r="B45" s="314"/>
      <c r="C45" s="314"/>
      <c r="D45" s="314"/>
      <c r="E45" s="314"/>
      <c r="F45" s="315"/>
      <c r="G45" s="313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5"/>
      <c r="AC45" s="297"/>
      <c r="AD45" s="298"/>
      <c r="AE45" s="298"/>
      <c r="AF45" s="298"/>
      <c r="AG45" s="298"/>
      <c r="AH45" s="298"/>
      <c r="AI45" s="298"/>
      <c r="AJ45" s="298"/>
      <c r="AK45" s="298"/>
      <c r="AL45" s="297"/>
      <c r="AM45" s="298"/>
      <c r="AN45" s="298"/>
      <c r="AO45" s="298"/>
      <c r="AP45" s="298"/>
      <c r="AQ45" s="298"/>
      <c r="AR45" s="298"/>
      <c r="AS45" s="298"/>
      <c r="AT45" s="298"/>
      <c r="AU45" s="299"/>
      <c r="AV45" s="403"/>
      <c r="AW45" s="403"/>
      <c r="AX45" s="403"/>
      <c r="AY45" s="403"/>
      <c r="AZ45" s="403"/>
      <c r="BA45" s="403"/>
      <c r="BB45" s="403"/>
      <c r="BC45" s="403"/>
      <c r="BD45" s="404"/>
      <c r="BE45" s="313"/>
      <c r="BF45" s="314"/>
      <c r="BG45" s="314"/>
      <c r="BH45" s="314"/>
      <c r="BI45" s="314"/>
      <c r="BJ45" s="314"/>
      <c r="BK45" s="314"/>
      <c r="BL45" s="314"/>
      <c r="BM45" s="314"/>
      <c r="BN45" s="314"/>
      <c r="BO45" s="314"/>
      <c r="BP45" s="314"/>
      <c r="BQ45" s="314"/>
      <c r="BR45" s="315"/>
      <c r="BS45" s="181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82"/>
      <c r="CG45" s="181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182"/>
      <c r="CW45" s="150" t="s">
        <v>2</v>
      </c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2"/>
      <c r="DJ45" s="150" t="s">
        <v>33</v>
      </c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2"/>
    </row>
    <row r="46" spans="1:125" s="6" customFormat="1" ht="12.75">
      <c r="A46" s="291">
        <v>1</v>
      </c>
      <c r="B46" s="292"/>
      <c r="C46" s="292"/>
      <c r="D46" s="292"/>
      <c r="E46" s="292"/>
      <c r="F46" s="293"/>
      <c r="G46" s="291">
        <v>2</v>
      </c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3"/>
      <c r="AC46" s="342">
        <v>3</v>
      </c>
      <c r="AD46" s="343"/>
      <c r="AE46" s="343"/>
      <c r="AF46" s="343"/>
      <c r="AG46" s="343"/>
      <c r="AH46" s="343"/>
      <c r="AI46" s="343"/>
      <c r="AJ46" s="343"/>
      <c r="AK46" s="343"/>
      <c r="AL46" s="342">
        <v>4</v>
      </c>
      <c r="AM46" s="343"/>
      <c r="AN46" s="343"/>
      <c r="AO46" s="343"/>
      <c r="AP46" s="343"/>
      <c r="AQ46" s="343"/>
      <c r="AR46" s="343"/>
      <c r="AS46" s="343"/>
      <c r="AT46" s="343"/>
      <c r="AU46" s="344"/>
      <c r="AV46" s="345">
        <v>5</v>
      </c>
      <c r="AW46" s="343"/>
      <c r="AX46" s="343"/>
      <c r="AY46" s="343"/>
      <c r="AZ46" s="343"/>
      <c r="BA46" s="343"/>
      <c r="BB46" s="343"/>
      <c r="BC46" s="343"/>
      <c r="BD46" s="344"/>
      <c r="BE46" s="291">
        <v>6</v>
      </c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3"/>
      <c r="BS46" s="291">
        <v>7</v>
      </c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3"/>
      <c r="CG46" s="291">
        <v>8</v>
      </c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3"/>
      <c r="CW46" s="291">
        <v>9</v>
      </c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3"/>
      <c r="DJ46" s="291">
        <v>10</v>
      </c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3"/>
    </row>
    <row r="47" spans="1:125" s="5" customFormat="1" ht="15.75" customHeight="1">
      <c r="A47" s="263" t="s">
        <v>6</v>
      </c>
      <c r="B47" s="264"/>
      <c r="C47" s="264"/>
      <c r="D47" s="264"/>
      <c r="E47" s="264"/>
      <c r="F47" s="265"/>
      <c r="G47" s="273" t="s">
        <v>194</v>
      </c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7"/>
      <c r="AC47" s="342" t="s">
        <v>1</v>
      </c>
      <c r="AD47" s="343"/>
      <c r="AE47" s="343"/>
      <c r="AF47" s="343"/>
      <c r="AG47" s="343"/>
      <c r="AH47" s="343"/>
      <c r="AI47" s="343"/>
      <c r="AJ47" s="343"/>
      <c r="AK47" s="343"/>
      <c r="AL47" s="342" t="s">
        <v>1</v>
      </c>
      <c r="AM47" s="343"/>
      <c r="AN47" s="343"/>
      <c r="AO47" s="343"/>
      <c r="AP47" s="343"/>
      <c r="AQ47" s="343"/>
      <c r="AR47" s="343"/>
      <c r="AS47" s="343"/>
      <c r="AT47" s="343"/>
      <c r="AU47" s="344"/>
      <c r="AV47" s="345" t="s">
        <v>1</v>
      </c>
      <c r="AW47" s="343"/>
      <c r="AX47" s="343"/>
      <c r="AY47" s="343"/>
      <c r="AZ47" s="343"/>
      <c r="BA47" s="343"/>
      <c r="BB47" s="343"/>
      <c r="BC47" s="343"/>
      <c r="BD47" s="344"/>
      <c r="BE47" s="272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2"/>
      <c r="BS47" s="272"/>
      <c r="BT47" s="261"/>
      <c r="BU47" s="261"/>
      <c r="BV47" s="261"/>
      <c r="BW47" s="261"/>
      <c r="BX47" s="261"/>
      <c r="BY47" s="261"/>
      <c r="BZ47" s="261"/>
      <c r="CA47" s="261"/>
      <c r="CB47" s="261"/>
      <c r="CC47" s="261"/>
      <c r="CD47" s="261"/>
      <c r="CE47" s="261"/>
      <c r="CF47" s="262"/>
      <c r="CG47" s="272"/>
      <c r="CH47" s="261"/>
      <c r="CI47" s="261"/>
      <c r="CJ47" s="261"/>
      <c r="CK47" s="261"/>
      <c r="CL47" s="261"/>
      <c r="CM47" s="261"/>
      <c r="CN47" s="261"/>
      <c r="CO47" s="261"/>
      <c r="CP47" s="261"/>
      <c r="CQ47" s="261"/>
      <c r="CR47" s="261"/>
      <c r="CS47" s="261"/>
      <c r="CT47" s="261"/>
      <c r="CU47" s="261"/>
      <c r="CV47" s="262"/>
      <c r="CW47" s="269"/>
      <c r="CX47" s="270"/>
      <c r="CY47" s="270"/>
      <c r="CZ47" s="270"/>
      <c r="DA47" s="270"/>
      <c r="DB47" s="270"/>
      <c r="DC47" s="270"/>
      <c r="DD47" s="270"/>
      <c r="DE47" s="270"/>
      <c r="DF47" s="270"/>
      <c r="DG47" s="270"/>
      <c r="DH47" s="270"/>
      <c r="DI47" s="271"/>
      <c r="DJ47" s="269"/>
      <c r="DK47" s="270"/>
      <c r="DL47" s="270"/>
      <c r="DM47" s="270"/>
      <c r="DN47" s="270"/>
      <c r="DO47" s="270"/>
      <c r="DP47" s="270"/>
      <c r="DQ47" s="270"/>
      <c r="DR47" s="270"/>
      <c r="DS47" s="270"/>
      <c r="DT47" s="270"/>
      <c r="DU47" s="271"/>
    </row>
    <row r="48" spans="1:125" s="5" customFormat="1" ht="16.5" customHeight="1">
      <c r="A48" s="333"/>
      <c r="B48" s="334"/>
      <c r="C48" s="334"/>
      <c r="D48" s="334"/>
      <c r="E48" s="334"/>
      <c r="F48" s="335"/>
      <c r="G48" s="290" t="s">
        <v>0</v>
      </c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407"/>
      <c r="T48" s="407"/>
      <c r="U48" s="407"/>
      <c r="V48" s="407"/>
      <c r="W48" s="407"/>
      <c r="X48" s="407"/>
      <c r="Y48" s="407"/>
      <c r="Z48" s="407"/>
      <c r="AA48" s="407"/>
      <c r="AB48" s="408"/>
      <c r="AC48" s="342" t="s">
        <v>1</v>
      </c>
      <c r="AD48" s="343"/>
      <c r="AE48" s="343"/>
      <c r="AF48" s="343"/>
      <c r="AG48" s="343"/>
      <c r="AH48" s="343"/>
      <c r="AI48" s="343"/>
      <c r="AJ48" s="343"/>
      <c r="AK48" s="343"/>
      <c r="AL48" s="342" t="s">
        <v>1</v>
      </c>
      <c r="AM48" s="343"/>
      <c r="AN48" s="343"/>
      <c r="AO48" s="343"/>
      <c r="AP48" s="343"/>
      <c r="AQ48" s="343"/>
      <c r="AR48" s="343"/>
      <c r="AS48" s="343"/>
      <c r="AT48" s="343"/>
      <c r="AU48" s="344"/>
      <c r="AV48" s="345" t="s">
        <v>1</v>
      </c>
      <c r="AW48" s="343"/>
      <c r="AX48" s="343"/>
      <c r="AY48" s="343"/>
      <c r="AZ48" s="343"/>
      <c r="BA48" s="343"/>
      <c r="BB48" s="343"/>
      <c r="BC48" s="343"/>
      <c r="BD48" s="344"/>
      <c r="BE48" s="272" t="s">
        <v>1</v>
      </c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261"/>
      <c r="BR48" s="262"/>
      <c r="BS48" s="272" t="s">
        <v>1</v>
      </c>
      <c r="BT48" s="261"/>
      <c r="BU48" s="261"/>
      <c r="BV48" s="261"/>
      <c r="BW48" s="261"/>
      <c r="BX48" s="261"/>
      <c r="BY48" s="261"/>
      <c r="BZ48" s="261"/>
      <c r="CA48" s="261"/>
      <c r="CB48" s="261"/>
      <c r="CC48" s="261"/>
      <c r="CD48" s="261"/>
      <c r="CE48" s="261"/>
      <c r="CF48" s="262"/>
      <c r="CG48" s="272" t="s">
        <v>1</v>
      </c>
      <c r="CH48" s="261"/>
      <c r="CI48" s="261"/>
      <c r="CJ48" s="261"/>
      <c r="CK48" s="261"/>
      <c r="CL48" s="261"/>
      <c r="CM48" s="261"/>
      <c r="CN48" s="261"/>
      <c r="CO48" s="261"/>
      <c r="CP48" s="261"/>
      <c r="CQ48" s="261"/>
      <c r="CR48" s="261"/>
      <c r="CS48" s="261"/>
      <c r="CT48" s="261"/>
      <c r="CU48" s="261"/>
      <c r="CV48" s="262"/>
      <c r="CW48" s="269" t="s">
        <v>1</v>
      </c>
      <c r="CX48" s="270"/>
      <c r="CY48" s="270"/>
      <c r="CZ48" s="270"/>
      <c r="DA48" s="270"/>
      <c r="DB48" s="270"/>
      <c r="DC48" s="270"/>
      <c r="DD48" s="270"/>
      <c r="DE48" s="270"/>
      <c r="DF48" s="270"/>
      <c r="DG48" s="270"/>
      <c r="DH48" s="270"/>
      <c r="DI48" s="271"/>
      <c r="DJ48" s="269" t="s">
        <v>1</v>
      </c>
      <c r="DK48" s="270"/>
      <c r="DL48" s="270"/>
      <c r="DM48" s="270"/>
      <c r="DN48" s="270"/>
      <c r="DO48" s="270"/>
      <c r="DP48" s="270"/>
      <c r="DQ48" s="270"/>
      <c r="DR48" s="270"/>
      <c r="DS48" s="270"/>
      <c r="DT48" s="270"/>
      <c r="DU48" s="271"/>
    </row>
    <row r="49" spans="1:125" s="5" customFormat="1" ht="53.25" customHeight="1">
      <c r="A49" s="333" t="s">
        <v>22</v>
      </c>
      <c r="B49" s="334"/>
      <c r="C49" s="334"/>
      <c r="D49" s="334"/>
      <c r="E49" s="334"/>
      <c r="F49" s="335"/>
      <c r="G49" s="273" t="s">
        <v>242</v>
      </c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7"/>
      <c r="AC49" s="290">
        <v>292</v>
      </c>
      <c r="AD49" s="187"/>
      <c r="AE49" s="187"/>
      <c r="AF49" s="187"/>
      <c r="AG49" s="187"/>
      <c r="AH49" s="187"/>
      <c r="AI49" s="187"/>
      <c r="AJ49" s="187"/>
      <c r="AK49" s="187"/>
      <c r="AL49" s="338"/>
      <c r="AM49" s="339"/>
      <c r="AN49" s="339"/>
      <c r="AO49" s="339"/>
      <c r="AP49" s="339"/>
      <c r="AQ49" s="339"/>
      <c r="AR49" s="339"/>
      <c r="AS49" s="339"/>
      <c r="AT49" s="339"/>
      <c r="AU49" s="340"/>
      <c r="AV49" s="302"/>
      <c r="AW49" s="187"/>
      <c r="AX49" s="187"/>
      <c r="AY49" s="187"/>
      <c r="AZ49" s="187"/>
      <c r="BA49" s="187"/>
      <c r="BB49" s="187"/>
      <c r="BC49" s="187"/>
      <c r="BD49" s="319"/>
      <c r="BE49" s="255"/>
      <c r="BF49" s="256"/>
      <c r="BG49" s="256"/>
      <c r="BH49" s="256"/>
      <c r="BI49" s="256"/>
      <c r="BJ49" s="256"/>
      <c r="BK49" s="256"/>
      <c r="BL49" s="256"/>
      <c r="BM49" s="256"/>
      <c r="BN49" s="256"/>
      <c r="BO49" s="256"/>
      <c r="BP49" s="256"/>
      <c r="BQ49" s="256"/>
      <c r="BR49" s="257"/>
      <c r="BS49" s="255"/>
      <c r="BT49" s="256"/>
      <c r="BU49" s="256"/>
      <c r="BV49" s="256"/>
      <c r="BW49" s="256"/>
      <c r="BX49" s="256"/>
      <c r="BY49" s="256"/>
      <c r="BZ49" s="256"/>
      <c r="CA49" s="256"/>
      <c r="CB49" s="256"/>
      <c r="CC49" s="256"/>
      <c r="CD49" s="256"/>
      <c r="CE49" s="256"/>
      <c r="CF49" s="257"/>
      <c r="CG49" s="272"/>
      <c r="CH49" s="261"/>
      <c r="CI49" s="261"/>
      <c r="CJ49" s="261"/>
      <c r="CK49" s="261"/>
      <c r="CL49" s="261"/>
      <c r="CM49" s="261"/>
      <c r="CN49" s="261"/>
      <c r="CO49" s="261"/>
      <c r="CP49" s="261"/>
      <c r="CQ49" s="261"/>
      <c r="CR49" s="261"/>
      <c r="CS49" s="261"/>
      <c r="CT49" s="261"/>
      <c r="CU49" s="261"/>
      <c r="CV49" s="262"/>
      <c r="CW49" s="285">
        <f>BE49</f>
        <v>0</v>
      </c>
      <c r="CX49" s="270"/>
      <c r="CY49" s="270"/>
      <c r="CZ49" s="270"/>
      <c r="DA49" s="270"/>
      <c r="DB49" s="270"/>
      <c r="DC49" s="270"/>
      <c r="DD49" s="270"/>
      <c r="DE49" s="270"/>
      <c r="DF49" s="270"/>
      <c r="DG49" s="270"/>
      <c r="DH49" s="270"/>
      <c r="DI49" s="271"/>
      <c r="DJ49" s="269"/>
      <c r="DK49" s="270"/>
      <c r="DL49" s="270"/>
      <c r="DM49" s="270"/>
      <c r="DN49" s="270"/>
      <c r="DO49" s="270"/>
      <c r="DP49" s="270"/>
      <c r="DQ49" s="270"/>
      <c r="DR49" s="270"/>
      <c r="DS49" s="270"/>
      <c r="DT49" s="270"/>
      <c r="DU49" s="271"/>
    </row>
    <row r="50" spans="1:125" s="5" customFormat="1" ht="48" customHeight="1">
      <c r="A50" s="333" t="s">
        <v>23</v>
      </c>
      <c r="B50" s="334"/>
      <c r="C50" s="334"/>
      <c r="D50" s="334"/>
      <c r="E50" s="334"/>
      <c r="F50" s="335"/>
      <c r="G50" s="273" t="s">
        <v>243</v>
      </c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7"/>
      <c r="AC50" s="290">
        <v>293</v>
      </c>
      <c r="AD50" s="187"/>
      <c r="AE50" s="187"/>
      <c r="AF50" s="187"/>
      <c r="AG50" s="187"/>
      <c r="AH50" s="187"/>
      <c r="AI50" s="187"/>
      <c r="AJ50" s="187"/>
      <c r="AK50" s="187"/>
      <c r="AL50" s="338"/>
      <c r="AM50" s="339"/>
      <c r="AN50" s="339"/>
      <c r="AO50" s="339"/>
      <c r="AP50" s="339"/>
      <c r="AQ50" s="339"/>
      <c r="AR50" s="339"/>
      <c r="AS50" s="339"/>
      <c r="AT50" s="339"/>
      <c r="AU50" s="340"/>
      <c r="AV50" s="302"/>
      <c r="AW50" s="187"/>
      <c r="AX50" s="187"/>
      <c r="AY50" s="187"/>
      <c r="AZ50" s="187"/>
      <c r="BA50" s="187"/>
      <c r="BB50" s="187"/>
      <c r="BC50" s="187"/>
      <c r="BD50" s="319"/>
      <c r="BE50" s="255"/>
      <c r="BF50" s="256"/>
      <c r="BG50" s="256"/>
      <c r="BH50" s="256"/>
      <c r="BI50" s="256"/>
      <c r="BJ50" s="256"/>
      <c r="BK50" s="256"/>
      <c r="BL50" s="256"/>
      <c r="BM50" s="256"/>
      <c r="BN50" s="256"/>
      <c r="BO50" s="256"/>
      <c r="BP50" s="256"/>
      <c r="BQ50" s="256"/>
      <c r="BR50" s="257"/>
      <c r="BS50" s="255"/>
      <c r="BT50" s="256"/>
      <c r="BU50" s="256"/>
      <c r="BV50" s="256"/>
      <c r="BW50" s="256"/>
      <c r="BX50" s="256"/>
      <c r="BY50" s="256"/>
      <c r="BZ50" s="256"/>
      <c r="CA50" s="256"/>
      <c r="CB50" s="256"/>
      <c r="CC50" s="256"/>
      <c r="CD50" s="256"/>
      <c r="CE50" s="256"/>
      <c r="CF50" s="257"/>
      <c r="CG50" s="272"/>
      <c r="CH50" s="261"/>
      <c r="CI50" s="261"/>
      <c r="CJ50" s="261"/>
      <c r="CK50" s="261"/>
      <c r="CL50" s="261"/>
      <c r="CM50" s="261"/>
      <c r="CN50" s="261"/>
      <c r="CO50" s="261"/>
      <c r="CP50" s="261"/>
      <c r="CQ50" s="261"/>
      <c r="CR50" s="261"/>
      <c r="CS50" s="261"/>
      <c r="CT50" s="261"/>
      <c r="CU50" s="261"/>
      <c r="CV50" s="262"/>
      <c r="CW50" s="285">
        <f>BE50</f>
        <v>0</v>
      </c>
      <c r="CX50" s="270"/>
      <c r="CY50" s="270"/>
      <c r="CZ50" s="270"/>
      <c r="DA50" s="270"/>
      <c r="DB50" s="270"/>
      <c r="DC50" s="270"/>
      <c r="DD50" s="270"/>
      <c r="DE50" s="270"/>
      <c r="DF50" s="270"/>
      <c r="DG50" s="270"/>
      <c r="DH50" s="270"/>
      <c r="DI50" s="271"/>
      <c r="DJ50" s="269"/>
      <c r="DK50" s="270"/>
      <c r="DL50" s="270"/>
      <c r="DM50" s="270"/>
      <c r="DN50" s="270"/>
      <c r="DO50" s="270"/>
      <c r="DP50" s="270"/>
      <c r="DQ50" s="270"/>
      <c r="DR50" s="270"/>
      <c r="DS50" s="270"/>
      <c r="DT50" s="270"/>
      <c r="DU50" s="271"/>
    </row>
    <row r="51" spans="1:125" s="5" customFormat="1" ht="21" customHeight="1">
      <c r="A51" s="333" t="s">
        <v>24</v>
      </c>
      <c r="B51" s="334"/>
      <c r="C51" s="334"/>
      <c r="D51" s="334"/>
      <c r="E51" s="334"/>
      <c r="F51" s="335"/>
      <c r="G51" s="290" t="s">
        <v>244</v>
      </c>
      <c r="H51" s="407"/>
      <c r="I51" s="407"/>
      <c r="J51" s="407"/>
      <c r="K51" s="407"/>
      <c r="L51" s="407"/>
      <c r="M51" s="407"/>
      <c r="N51" s="407"/>
      <c r="O51" s="407"/>
      <c r="P51" s="407"/>
      <c r="Q51" s="407"/>
      <c r="R51" s="407"/>
      <c r="S51" s="407"/>
      <c r="T51" s="407"/>
      <c r="U51" s="407"/>
      <c r="V51" s="407"/>
      <c r="W51" s="407"/>
      <c r="X51" s="407"/>
      <c r="Y51" s="407"/>
      <c r="Z51" s="407"/>
      <c r="AA51" s="407"/>
      <c r="AB51" s="408"/>
      <c r="AC51" s="290">
        <v>295</v>
      </c>
      <c r="AD51" s="187"/>
      <c r="AE51" s="187"/>
      <c r="AF51" s="187"/>
      <c r="AG51" s="187"/>
      <c r="AH51" s="187"/>
      <c r="AI51" s="187"/>
      <c r="AJ51" s="187"/>
      <c r="AK51" s="187"/>
      <c r="AL51" s="338"/>
      <c r="AM51" s="339"/>
      <c r="AN51" s="339"/>
      <c r="AO51" s="339"/>
      <c r="AP51" s="339"/>
      <c r="AQ51" s="339"/>
      <c r="AR51" s="339"/>
      <c r="AS51" s="339"/>
      <c r="AT51" s="339"/>
      <c r="AU51" s="340"/>
      <c r="AV51" s="302"/>
      <c r="AW51" s="187"/>
      <c r="AX51" s="187"/>
      <c r="AY51" s="187"/>
      <c r="AZ51" s="187"/>
      <c r="BA51" s="187"/>
      <c r="BB51" s="187"/>
      <c r="BC51" s="187"/>
      <c r="BD51" s="319"/>
      <c r="BE51" s="255"/>
      <c r="BF51" s="256"/>
      <c r="BG51" s="256"/>
      <c r="BH51" s="256"/>
      <c r="BI51" s="256"/>
      <c r="BJ51" s="256"/>
      <c r="BK51" s="256"/>
      <c r="BL51" s="256"/>
      <c r="BM51" s="256"/>
      <c r="BN51" s="256"/>
      <c r="BO51" s="256"/>
      <c r="BP51" s="256"/>
      <c r="BQ51" s="256"/>
      <c r="BR51" s="257"/>
      <c r="BS51" s="255"/>
      <c r="BT51" s="256"/>
      <c r="BU51" s="256"/>
      <c r="BV51" s="256"/>
      <c r="BW51" s="256"/>
      <c r="BX51" s="256"/>
      <c r="BY51" s="256"/>
      <c r="BZ51" s="256"/>
      <c r="CA51" s="256"/>
      <c r="CB51" s="256"/>
      <c r="CC51" s="256"/>
      <c r="CD51" s="256"/>
      <c r="CE51" s="256"/>
      <c r="CF51" s="257"/>
      <c r="CG51" s="272"/>
      <c r="CH51" s="261"/>
      <c r="CI51" s="261"/>
      <c r="CJ51" s="261"/>
      <c r="CK51" s="261"/>
      <c r="CL51" s="261"/>
      <c r="CM51" s="261"/>
      <c r="CN51" s="261"/>
      <c r="CO51" s="261"/>
      <c r="CP51" s="261"/>
      <c r="CQ51" s="261"/>
      <c r="CR51" s="261"/>
      <c r="CS51" s="261"/>
      <c r="CT51" s="261"/>
      <c r="CU51" s="261"/>
      <c r="CV51" s="262"/>
      <c r="CW51" s="285">
        <f>BE51</f>
        <v>0</v>
      </c>
      <c r="CX51" s="270"/>
      <c r="CY51" s="270"/>
      <c r="CZ51" s="270"/>
      <c r="DA51" s="270"/>
      <c r="DB51" s="270"/>
      <c r="DC51" s="270"/>
      <c r="DD51" s="270"/>
      <c r="DE51" s="270"/>
      <c r="DF51" s="270"/>
      <c r="DG51" s="270"/>
      <c r="DH51" s="270"/>
      <c r="DI51" s="271"/>
      <c r="DJ51" s="269"/>
      <c r="DK51" s="270"/>
      <c r="DL51" s="270"/>
      <c r="DM51" s="270"/>
      <c r="DN51" s="270"/>
      <c r="DO51" s="270"/>
      <c r="DP51" s="270"/>
      <c r="DQ51" s="270"/>
      <c r="DR51" s="270"/>
      <c r="DS51" s="270"/>
      <c r="DT51" s="270"/>
      <c r="DU51" s="271"/>
    </row>
    <row r="52" spans="1:125" s="5" customFormat="1" ht="24.75" customHeight="1">
      <c r="A52" s="405" t="s">
        <v>17</v>
      </c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  <c r="AK52" s="336"/>
      <c r="AL52" s="336"/>
      <c r="AM52" s="336"/>
      <c r="AN52" s="336"/>
      <c r="AO52" s="336"/>
      <c r="AP52" s="336"/>
      <c r="AQ52" s="336"/>
      <c r="AR52" s="336"/>
      <c r="AS52" s="336"/>
      <c r="AT52" s="336"/>
      <c r="AU52" s="336"/>
      <c r="AV52" s="336"/>
      <c r="AW52" s="336"/>
      <c r="AX52" s="336"/>
      <c r="AY52" s="336"/>
      <c r="AZ52" s="336"/>
      <c r="BA52" s="336"/>
      <c r="BB52" s="336"/>
      <c r="BC52" s="336"/>
      <c r="BD52" s="337"/>
      <c r="BE52" s="255">
        <f>SUM(BE49:BR51)</f>
        <v>0</v>
      </c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  <c r="BR52" s="262"/>
      <c r="BS52" s="255"/>
      <c r="BT52" s="256"/>
      <c r="BU52" s="256"/>
      <c r="BV52" s="256"/>
      <c r="BW52" s="256"/>
      <c r="BX52" s="256"/>
      <c r="BY52" s="256"/>
      <c r="BZ52" s="256"/>
      <c r="CA52" s="256"/>
      <c r="CB52" s="256"/>
      <c r="CC52" s="256"/>
      <c r="CD52" s="256"/>
      <c r="CE52" s="256"/>
      <c r="CF52" s="257"/>
      <c r="CG52" s="272"/>
      <c r="CH52" s="261"/>
      <c r="CI52" s="261"/>
      <c r="CJ52" s="261"/>
      <c r="CK52" s="261"/>
      <c r="CL52" s="261"/>
      <c r="CM52" s="261"/>
      <c r="CN52" s="261"/>
      <c r="CO52" s="261"/>
      <c r="CP52" s="261"/>
      <c r="CQ52" s="261"/>
      <c r="CR52" s="261"/>
      <c r="CS52" s="261"/>
      <c r="CT52" s="261"/>
      <c r="CU52" s="261"/>
      <c r="CV52" s="262"/>
      <c r="CW52" s="285">
        <f>BE52</f>
        <v>0</v>
      </c>
      <c r="CX52" s="270"/>
      <c r="CY52" s="270"/>
      <c r="CZ52" s="270"/>
      <c r="DA52" s="270"/>
      <c r="DB52" s="270"/>
      <c r="DC52" s="270"/>
      <c r="DD52" s="270"/>
      <c r="DE52" s="270"/>
      <c r="DF52" s="270"/>
      <c r="DG52" s="270"/>
      <c r="DH52" s="270"/>
      <c r="DI52" s="271"/>
      <c r="DJ52" s="272"/>
      <c r="DK52" s="261"/>
      <c r="DL52" s="261"/>
      <c r="DM52" s="261"/>
      <c r="DN52" s="261"/>
      <c r="DO52" s="261"/>
      <c r="DP52" s="261"/>
      <c r="DQ52" s="261"/>
      <c r="DR52" s="261"/>
      <c r="DS52" s="261"/>
      <c r="DT52" s="261"/>
      <c r="DU52" s="262"/>
    </row>
    <row r="53" spans="1:125" ht="21" customHeight="1">
      <c r="A53" s="237" t="s">
        <v>187</v>
      </c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238"/>
      <c r="CF53" s="238"/>
      <c r="CG53" s="238"/>
      <c r="CH53" s="238"/>
      <c r="CI53" s="238"/>
      <c r="CJ53" s="238"/>
      <c r="CK53" s="238"/>
      <c r="CL53" s="238"/>
      <c r="CM53" s="238"/>
      <c r="CN53" s="238"/>
      <c r="CO53" s="238"/>
      <c r="CP53" s="238"/>
      <c r="CQ53" s="238"/>
      <c r="CR53" s="238"/>
      <c r="CS53" s="238"/>
      <c r="CT53" s="238"/>
      <c r="CU53" s="238"/>
      <c r="CV53" s="238"/>
      <c r="CW53" s="238"/>
      <c r="CX53" s="238"/>
      <c r="CY53" s="238"/>
      <c r="CZ53" s="238"/>
      <c r="DA53" s="238"/>
      <c r="DB53" s="238"/>
      <c r="DC53" s="238"/>
      <c r="DD53" s="238"/>
      <c r="DE53" s="238"/>
      <c r="DF53" s="238"/>
      <c r="DG53" s="238"/>
      <c r="DH53" s="238"/>
      <c r="DI53" s="238"/>
      <c r="DJ53" s="238"/>
      <c r="DK53" s="238"/>
      <c r="DL53" s="238"/>
      <c r="DM53" s="238"/>
      <c r="DN53" s="238"/>
      <c r="DO53" s="238"/>
      <c r="DP53" s="238"/>
      <c r="DQ53" s="238"/>
      <c r="DR53" s="238"/>
      <c r="DS53" s="238"/>
      <c r="DT53" s="238"/>
      <c r="DU53" s="238"/>
    </row>
  </sheetData>
  <sheetProtection/>
  <mergeCells count="289">
    <mergeCell ref="DJ35:DU35"/>
    <mergeCell ref="CW34:DI34"/>
    <mergeCell ref="DJ37:DU37"/>
    <mergeCell ref="CG27:CV28"/>
    <mergeCell ref="CG37:CV37"/>
    <mergeCell ref="CG36:CV36"/>
    <mergeCell ref="CW28:DI28"/>
    <mergeCell ref="DJ28:DU28"/>
    <mergeCell ref="CW30:DI30"/>
    <mergeCell ref="CW32:DI32"/>
    <mergeCell ref="AC20:AP20"/>
    <mergeCell ref="G16:AB16"/>
    <mergeCell ref="A20:F20"/>
    <mergeCell ref="G20:AB20"/>
    <mergeCell ref="A37:BD37"/>
    <mergeCell ref="G31:AB31"/>
    <mergeCell ref="G30:AB30"/>
    <mergeCell ref="A36:F36"/>
    <mergeCell ref="G36:AB36"/>
    <mergeCell ref="G34:AB34"/>
    <mergeCell ref="A15:F16"/>
    <mergeCell ref="AC18:AP18"/>
    <mergeCell ref="A18:F18"/>
    <mergeCell ref="AC14:AP14"/>
    <mergeCell ref="A19:F19"/>
    <mergeCell ref="A14:F14"/>
    <mergeCell ref="AC19:AP19"/>
    <mergeCell ref="G19:AB19"/>
    <mergeCell ref="G18:AB18"/>
    <mergeCell ref="A17:F17"/>
    <mergeCell ref="CW11:DI11"/>
    <mergeCell ref="A10:F10"/>
    <mergeCell ref="CW10:DI10"/>
    <mergeCell ref="AC10:AP10"/>
    <mergeCell ref="DJ10:DU10"/>
    <mergeCell ref="G10:AB10"/>
    <mergeCell ref="BS10:CF10"/>
    <mergeCell ref="BE10:BR10"/>
    <mergeCell ref="AQ10:BD10"/>
    <mergeCell ref="CG10:CV10"/>
    <mergeCell ref="AL48:AU48"/>
    <mergeCell ref="A23:DU23"/>
    <mergeCell ref="A22:DU22"/>
    <mergeCell ref="BS12:CF13"/>
    <mergeCell ref="A11:F11"/>
    <mergeCell ref="G11:AB11"/>
    <mergeCell ref="AC11:AP11"/>
    <mergeCell ref="AQ11:BD11"/>
    <mergeCell ref="BE11:BR11"/>
    <mergeCell ref="CG11:CV11"/>
    <mergeCell ref="CW45:DI45"/>
    <mergeCell ref="A52:BD52"/>
    <mergeCell ref="A21:BD21"/>
    <mergeCell ref="AC51:AK51"/>
    <mergeCell ref="AL51:AU51"/>
    <mergeCell ref="AV51:BD51"/>
    <mergeCell ref="G48:AB48"/>
    <mergeCell ref="G51:AB51"/>
    <mergeCell ref="A38:DU38"/>
    <mergeCell ref="AC48:AK48"/>
    <mergeCell ref="CW6:DU6"/>
    <mergeCell ref="AV48:BD48"/>
    <mergeCell ref="A53:DU53"/>
    <mergeCell ref="AC43:AK45"/>
    <mergeCell ref="AL43:AU45"/>
    <mergeCell ref="AV43:BD45"/>
    <mergeCell ref="AC46:AK46"/>
    <mergeCell ref="AL46:AU46"/>
    <mergeCell ref="AV46:BD46"/>
    <mergeCell ref="A43:F45"/>
    <mergeCell ref="DJ7:DU7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G5:AB7"/>
    <mergeCell ref="G8:AB8"/>
    <mergeCell ref="AQ5:BD7"/>
    <mergeCell ref="AQ8:BD8"/>
    <mergeCell ref="AC5:AP7"/>
    <mergeCell ref="BS5:DU5"/>
    <mergeCell ref="BS6:CF7"/>
    <mergeCell ref="CG6:CV7"/>
    <mergeCell ref="BE8:BR8"/>
    <mergeCell ref="BS8:CF8"/>
    <mergeCell ref="DJ11:DU11"/>
    <mergeCell ref="CG9:CV9"/>
    <mergeCell ref="CG8:CV8"/>
    <mergeCell ref="G9:AB9"/>
    <mergeCell ref="AC8:AP8"/>
    <mergeCell ref="BS11:CF11"/>
    <mergeCell ref="CW9:DI9"/>
    <mergeCell ref="DJ9:DU9"/>
    <mergeCell ref="CW8:DI8"/>
    <mergeCell ref="DJ8:DU8"/>
    <mergeCell ref="BS15:CF16"/>
    <mergeCell ref="CG15:CV16"/>
    <mergeCell ref="CG12:CV13"/>
    <mergeCell ref="BE12:BR13"/>
    <mergeCell ref="CW12:DI13"/>
    <mergeCell ref="DJ12:DU13"/>
    <mergeCell ref="AQ18:BD18"/>
    <mergeCell ref="BE18:BR18"/>
    <mergeCell ref="CW15:DI16"/>
    <mergeCell ref="DJ15:DU16"/>
    <mergeCell ref="CW14:DI14"/>
    <mergeCell ref="DJ14:DU14"/>
    <mergeCell ref="BE14:BR14"/>
    <mergeCell ref="BS14:CF14"/>
    <mergeCell ref="CG14:CV14"/>
    <mergeCell ref="BE15:BR16"/>
    <mergeCell ref="AC17:AP17"/>
    <mergeCell ref="AQ17:BD17"/>
    <mergeCell ref="BE17:BR17"/>
    <mergeCell ref="BS17:CF17"/>
    <mergeCell ref="CG17:CV17"/>
    <mergeCell ref="G17:AB17"/>
    <mergeCell ref="A12:F13"/>
    <mergeCell ref="AC12:AP13"/>
    <mergeCell ref="AQ12:BD13"/>
    <mergeCell ref="G12:AB12"/>
    <mergeCell ref="AC15:AP16"/>
    <mergeCell ref="AQ15:BD16"/>
    <mergeCell ref="AQ14:BD14"/>
    <mergeCell ref="G13:AB13"/>
    <mergeCell ref="G14:AB14"/>
    <mergeCell ref="G15:AB15"/>
    <mergeCell ref="DJ17:DU17"/>
    <mergeCell ref="DJ20:DU20"/>
    <mergeCell ref="BE20:BR20"/>
    <mergeCell ref="CW17:DI17"/>
    <mergeCell ref="BS20:CF20"/>
    <mergeCell ref="DJ18:DU18"/>
    <mergeCell ref="CG18:CV18"/>
    <mergeCell ref="CW18:DI18"/>
    <mergeCell ref="CW20:DI20"/>
    <mergeCell ref="AQ19:BD19"/>
    <mergeCell ref="BS18:CF18"/>
    <mergeCell ref="CW27:DU27"/>
    <mergeCell ref="BS26:DU26"/>
    <mergeCell ref="BE19:BR19"/>
    <mergeCell ref="BS19:CF19"/>
    <mergeCell ref="CG19:CV19"/>
    <mergeCell ref="DJ19:DU19"/>
    <mergeCell ref="CG20:CV20"/>
    <mergeCell ref="CW19:DI19"/>
    <mergeCell ref="A26:F28"/>
    <mergeCell ref="G26:AB28"/>
    <mergeCell ref="AC26:AP28"/>
    <mergeCell ref="AQ26:BD28"/>
    <mergeCell ref="BS27:CF28"/>
    <mergeCell ref="BE21:BR21"/>
    <mergeCell ref="BS21:CF21"/>
    <mergeCell ref="CG21:CV21"/>
    <mergeCell ref="AQ20:BD20"/>
    <mergeCell ref="DJ30:DU30"/>
    <mergeCell ref="CW29:DI29"/>
    <mergeCell ref="DJ29:DU29"/>
    <mergeCell ref="AC30:AP30"/>
    <mergeCell ref="AQ30:BD30"/>
    <mergeCell ref="CW21:DI21"/>
    <mergeCell ref="DJ21:DU21"/>
    <mergeCell ref="BE26:BR28"/>
    <mergeCell ref="BE29:BR29"/>
    <mergeCell ref="BS29:CF29"/>
    <mergeCell ref="CG30:CV30"/>
    <mergeCell ref="A30:F30"/>
    <mergeCell ref="CG29:CV29"/>
    <mergeCell ref="A29:F29"/>
    <mergeCell ref="G29:AB29"/>
    <mergeCell ref="AC29:AP29"/>
    <mergeCell ref="AQ29:BD29"/>
    <mergeCell ref="BE30:BR30"/>
    <mergeCell ref="BE31:BR31"/>
    <mergeCell ref="BS31:CF31"/>
    <mergeCell ref="CG31:CV31"/>
    <mergeCell ref="A31:F31"/>
    <mergeCell ref="AC31:AP31"/>
    <mergeCell ref="AQ31:BD31"/>
    <mergeCell ref="BS30:CF30"/>
    <mergeCell ref="BE33:BR33"/>
    <mergeCell ref="DJ32:DU32"/>
    <mergeCell ref="CW31:DI31"/>
    <mergeCell ref="DJ31:DU31"/>
    <mergeCell ref="AC32:AP32"/>
    <mergeCell ref="AQ32:BD32"/>
    <mergeCell ref="BS32:CF32"/>
    <mergeCell ref="CG32:CV32"/>
    <mergeCell ref="BE32:BR32"/>
    <mergeCell ref="G33:AB33"/>
    <mergeCell ref="A33:F33"/>
    <mergeCell ref="AC33:AP33"/>
    <mergeCell ref="AQ33:BD33"/>
    <mergeCell ref="A32:F32"/>
    <mergeCell ref="A35:F35"/>
    <mergeCell ref="AC35:AP35"/>
    <mergeCell ref="AQ35:BD35"/>
    <mergeCell ref="G32:AB32"/>
    <mergeCell ref="BS35:CF35"/>
    <mergeCell ref="BE35:BR35"/>
    <mergeCell ref="A34:F34"/>
    <mergeCell ref="BE34:BR34"/>
    <mergeCell ref="AC34:AP34"/>
    <mergeCell ref="AQ34:BD34"/>
    <mergeCell ref="G35:AB35"/>
    <mergeCell ref="DJ36:DU36"/>
    <mergeCell ref="DJ34:DU34"/>
    <mergeCell ref="CW33:DI33"/>
    <mergeCell ref="DJ33:DU33"/>
    <mergeCell ref="CG35:CV35"/>
    <mergeCell ref="BS33:CF33"/>
    <mergeCell ref="CW35:DI35"/>
    <mergeCell ref="BS34:CF34"/>
    <mergeCell ref="CG33:CV33"/>
    <mergeCell ref="CG34:CV34"/>
    <mergeCell ref="CW37:DI37"/>
    <mergeCell ref="AC36:AP36"/>
    <mergeCell ref="AQ36:BD36"/>
    <mergeCell ref="BE36:BR36"/>
    <mergeCell ref="BS36:CF36"/>
    <mergeCell ref="BS37:CF37"/>
    <mergeCell ref="CW36:DI36"/>
    <mergeCell ref="BE37:BR37"/>
    <mergeCell ref="A47:F47"/>
    <mergeCell ref="G43:AB45"/>
    <mergeCell ref="BE43:BR45"/>
    <mergeCell ref="AC47:AK47"/>
    <mergeCell ref="AL47:AU47"/>
    <mergeCell ref="AV47:BD47"/>
    <mergeCell ref="G47:AB47"/>
    <mergeCell ref="A48:F48"/>
    <mergeCell ref="CW46:DI46"/>
    <mergeCell ref="A46:F46"/>
    <mergeCell ref="G46:AB46"/>
    <mergeCell ref="DJ46:DU46"/>
    <mergeCell ref="CW52:DI52"/>
    <mergeCell ref="DJ52:DU52"/>
    <mergeCell ref="BE46:BR46"/>
    <mergeCell ref="BS46:CF46"/>
    <mergeCell ref="CG46:CV46"/>
    <mergeCell ref="BE52:BR52"/>
    <mergeCell ref="BS52:CF52"/>
    <mergeCell ref="CG52:CV52"/>
    <mergeCell ref="BE47:BR47"/>
    <mergeCell ref="DJ48:DU48"/>
    <mergeCell ref="A51:F51"/>
    <mergeCell ref="BE51:BR51"/>
    <mergeCell ref="BS48:CF48"/>
    <mergeCell ref="CG48:CV48"/>
    <mergeCell ref="CW47:DI47"/>
    <mergeCell ref="BS43:DU43"/>
    <mergeCell ref="BS44:CF45"/>
    <mergeCell ref="CG44:CV45"/>
    <mergeCell ref="CW48:DI48"/>
    <mergeCell ref="BS51:CF51"/>
    <mergeCell ref="CG51:CV51"/>
    <mergeCell ref="CW51:DI51"/>
    <mergeCell ref="DJ51:DU51"/>
    <mergeCell ref="CG47:CV47"/>
    <mergeCell ref="DJ45:DU45"/>
    <mergeCell ref="DJ47:DU47"/>
    <mergeCell ref="BS47:CF47"/>
    <mergeCell ref="CW44:DU44"/>
    <mergeCell ref="A49:F49"/>
    <mergeCell ref="G49:AB49"/>
    <mergeCell ref="AC49:AK49"/>
    <mergeCell ref="AL49:AU49"/>
    <mergeCell ref="AV49:BD49"/>
    <mergeCell ref="BE49:BR49"/>
    <mergeCell ref="BE48:BR48"/>
    <mergeCell ref="A50:F50"/>
    <mergeCell ref="G50:AB50"/>
    <mergeCell ref="AC50:AK50"/>
    <mergeCell ref="AL50:AU50"/>
    <mergeCell ref="AV50:BD50"/>
    <mergeCell ref="BE50:BR50"/>
    <mergeCell ref="BS50:CF50"/>
    <mergeCell ref="CG50:CV50"/>
    <mergeCell ref="CW50:DI50"/>
    <mergeCell ref="DJ50:DU50"/>
    <mergeCell ref="BS49:CF49"/>
    <mergeCell ref="CG49:CV49"/>
    <mergeCell ref="CW49:DI49"/>
    <mergeCell ref="DJ49:DU4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2" manualBreakCount="2">
    <brk id="23" max="124" man="1"/>
    <brk id="40" max="1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DT18"/>
  <sheetViews>
    <sheetView zoomScaleSheetLayoutView="100" zoomScalePageLayoutView="0" workbookViewId="0" topLeftCell="A1">
      <selection activeCell="BL18" sqref="BL18:BW18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57</v>
      </c>
    </row>
    <row r="3" s="4" customFormat="1" ht="18" customHeight="1">
      <c r="A3" s="4" t="s">
        <v>58</v>
      </c>
    </row>
    <row r="4" s="4" customFormat="1" ht="12.75" customHeight="1"/>
    <row r="5" spans="1:124" s="3" customFormat="1" ht="16.5" customHeight="1">
      <c r="A5" s="294" t="s">
        <v>3</v>
      </c>
      <c r="B5" s="308"/>
      <c r="C5" s="308"/>
      <c r="D5" s="308"/>
      <c r="E5" s="308"/>
      <c r="F5" s="309"/>
      <c r="G5" s="294" t="s">
        <v>21</v>
      </c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9"/>
      <c r="Z5" s="294" t="s">
        <v>60</v>
      </c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9"/>
      <c r="AM5" s="294" t="s">
        <v>61</v>
      </c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9"/>
      <c r="AZ5" s="294" t="s">
        <v>62</v>
      </c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294" t="s">
        <v>63</v>
      </c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9"/>
      <c r="BX5" s="150" t="s">
        <v>0</v>
      </c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2"/>
    </row>
    <row r="6" spans="1:124" s="3" customFormat="1" ht="85.5" customHeight="1">
      <c r="A6" s="310"/>
      <c r="B6" s="341"/>
      <c r="C6" s="341"/>
      <c r="D6" s="341"/>
      <c r="E6" s="341"/>
      <c r="F6" s="312"/>
      <c r="G6" s="310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12"/>
      <c r="Z6" s="310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12"/>
      <c r="AM6" s="310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12"/>
      <c r="AZ6" s="310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10"/>
      <c r="BM6" s="341"/>
      <c r="BN6" s="341"/>
      <c r="BO6" s="341"/>
      <c r="BP6" s="341"/>
      <c r="BQ6" s="341"/>
      <c r="BR6" s="341"/>
      <c r="BS6" s="341"/>
      <c r="BT6" s="341"/>
      <c r="BU6" s="341"/>
      <c r="BV6" s="341"/>
      <c r="BW6" s="312"/>
      <c r="BX6" s="153" t="s">
        <v>133</v>
      </c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80"/>
      <c r="CK6" s="153" t="s">
        <v>136</v>
      </c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80"/>
      <c r="CZ6" s="150" t="s">
        <v>18</v>
      </c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6"/>
    </row>
    <row r="7" spans="1:124" s="3" customFormat="1" ht="28.5" customHeight="1">
      <c r="A7" s="313"/>
      <c r="B7" s="314"/>
      <c r="C7" s="314"/>
      <c r="D7" s="314"/>
      <c r="E7" s="314"/>
      <c r="F7" s="315"/>
      <c r="G7" s="313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5"/>
      <c r="Z7" s="313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5"/>
      <c r="AM7" s="313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5"/>
      <c r="AZ7" s="313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3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5"/>
      <c r="BX7" s="181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82"/>
      <c r="CK7" s="181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82"/>
      <c r="CZ7" s="150" t="s">
        <v>2</v>
      </c>
      <c r="DA7" s="151"/>
      <c r="DB7" s="151"/>
      <c r="DC7" s="151"/>
      <c r="DD7" s="151"/>
      <c r="DE7" s="151"/>
      <c r="DF7" s="151"/>
      <c r="DG7" s="151"/>
      <c r="DH7" s="151"/>
      <c r="DI7" s="151"/>
      <c r="DJ7" s="152"/>
      <c r="DK7" s="150" t="s">
        <v>33</v>
      </c>
      <c r="DL7" s="151"/>
      <c r="DM7" s="151"/>
      <c r="DN7" s="151"/>
      <c r="DO7" s="151"/>
      <c r="DP7" s="151"/>
      <c r="DQ7" s="151"/>
      <c r="DR7" s="151"/>
      <c r="DS7" s="151"/>
      <c r="DT7" s="152"/>
    </row>
    <row r="8" spans="1:124" s="6" customFormat="1" ht="12.75">
      <c r="A8" s="291">
        <v>1</v>
      </c>
      <c r="B8" s="292"/>
      <c r="C8" s="292"/>
      <c r="D8" s="292"/>
      <c r="E8" s="292"/>
      <c r="F8" s="293"/>
      <c r="G8" s="291">
        <v>2</v>
      </c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3"/>
      <c r="Z8" s="291">
        <v>3</v>
      </c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3"/>
      <c r="AM8" s="291">
        <v>4</v>
      </c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3"/>
      <c r="AZ8" s="291">
        <v>5</v>
      </c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1">
        <v>6</v>
      </c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3"/>
      <c r="BX8" s="291">
        <v>7</v>
      </c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3"/>
      <c r="CK8" s="291">
        <v>8</v>
      </c>
      <c r="CL8" s="292"/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3"/>
      <c r="CZ8" s="291">
        <v>9</v>
      </c>
      <c r="DA8" s="292"/>
      <c r="DB8" s="292"/>
      <c r="DC8" s="292"/>
      <c r="DD8" s="292"/>
      <c r="DE8" s="292"/>
      <c r="DF8" s="292"/>
      <c r="DG8" s="292"/>
      <c r="DH8" s="292"/>
      <c r="DI8" s="292"/>
      <c r="DJ8" s="293"/>
      <c r="DK8" s="291">
        <v>10</v>
      </c>
      <c r="DL8" s="292"/>
      <c r="DM8" s="292"/>
      <c r="DN8" s="292"/>
      <c r="DO8" s="292"/>
      <c r="DP8" s="292"/>
      <c r="DQ8" s="292"/>
      <c r="DR8" s="292"/>
      <c r="DS8" s="292"/>
      <c r="DT8" s="293"/>
    </row>
    <row r="9" spans="1:124" s="5" customFormat="1" ht="52.5" customHeight="1">
      <c r="A9" s="263" t="s">
        <v>6</v>
      </c>
      <c r="B9" s="264"/>
      <c r="C9" s="264"/>
      <c r="D9" s="264"/>
      <c r="E9" s="264"/>
      <c r="F9" s="265"/>
      <c r="G9" s="290" t="s">
        <v>65</v>
      </c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9"/>
      <c r="Z9" s="272">
        <v>5</v>
      </c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2"/>
      <c r="AM9" s="272">
        <v>12</v>
      </c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2"/>
      <c r="AZ9" s="255">
        <v>2650</v>
      </c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5">
        <f>Z9*AM9*AZ9</f>
        <v>159000</v>
      </c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7"/>
      <c r="BX9" s="255">
        <f>BL9</f>
        <v>159000</v>
      </c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7"/>
      <c r="CK9" s="255"/>
      <c r="CL9" s="256"/>
      <c r="CM9" s="256"/>
      <c r="CN9" s="256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7"/>
      <c r="CZ9" s="255"/>
      <c r="DA9" s="256"/>
      <c r="DB9" s="256"/>
      <c r="DC9" s="256"/>
      <c r="DD9" s="256"/>
      <c r="DE9" s="256"/>
      <c r="DF9" s="256"/>
      <c r="DG9" s="256"/>
      <c r="DH9" s="256"/>
      <c r="DI9" s="256"/>
      <c r="DJ9" s="257"/>
      <c r="DK9" s="255"/>
      <c r="DL9" s="256"/>
      <c r="DM9" s="256"/>
      <c r="DN9" s="256"/>
      <c r="DO9" s="256"/>
      <c r="DP9" s="256"/>
      <c r="DQ9" s="256"/>
      <c r="DR9" s="256"/>
      <c r="DS9" s="256"/>
      <c r="DT9" s="257"/>
    </row>
    <row r="10" spans="1:124" s="5" customFormat="1" ht="91.5" customHeight="1">
      <c r="A10" s="263" t="s">
        <v>7</v>
      </c>
      <c r="B10" s="264"/>
      <c r="C10" s="264"/>
      <c r="D10" s="264"/>
      <c r="E10" s="264"/>
      <c r="F10" s="265"/>
      <c r="G10" s="290" t="s">
        <v>64</v>
      </c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9"/>
      <c r="Z10" s="272">
        <v>5</v>
      </c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2"/>
      <c r="AM10" s="272">
        <v>12</v>
      </c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2"/>
      <c r="AZ10" s="255">
        <v>1750</v>
      </c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5">
        <f>Z10*AM10*AZ10</f>
        <v>105000</v>
      </c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7"/>
      <c r="BX10" s="255">
        <f>BL10</f>
        <v>105000</v>
      </c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7"/>
      <c r="CK10" s="255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7"/>
      <c r="CZ10" s="255"/>
      <c r="DA10" s="256"/>
      <c r="DB10" s="256"/>
      <c r="DC10" s="256"/>
      <c r="DD10" s="256"/>
      <c r="DE10" s="256"/>
      <c r="DF10" s="256"/>
      <c r="DG10" s="256"/>
      <c r="DH10" s="256"/>
      <c r="DI10" s="256"/>
      <c r="DJ10" s="257"/>
      <c r="DK10" s="255"/>
      <c r="DL10" s="256"/>
      <c r="DM10" s="256"/>
      <c r="DN10" s="256"/>
      <c r="DO10" s="256"/>
      <c r="DP10" s="256"/>
      <c r="DQ10" s="256"/>
      <c r="DR10" s="256"/>
      <c r="DS10" s="256"/>
      <c r="DT10" s="257"/>
    </row>
    <row r="11" spans="1:124" s="5" customFormat="1" ht="26.25" customHeight="1" hidden="1">
      <c r="A11" s="263" t="s">
        <v>8</v>
      </c>
      <c r="B11" s="264"/>
      <c r="C11" s="264"/>
      <c r="D11" s="264"/>
      <c r="E11" s="264"/>
      <c r="F11" s="265"/>
      <c r="G11" s="290" t="s">
        <v>66</v>
      </c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3"/>
      <c r="Z11" s="272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2"/>
      <c r="AM11" s="272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2"/>
      <c r="AZ11" s="255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7"/>
      <c r="BL11" s="255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7"/>
      <c r="BX11" s="255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7"/>
      <c r="CK11" s="255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7"/>
      <c r="CZ11" s="255"/>
      <c r="DA11" s="256"/>
      <c r="DB11" s="256"/>
      <c r="DC11" s="256"/>
      <c r="DD11" s="256"/>
      <c r="DE11" s="256"/>
      <c r="DF11" s="256"/>
      <c r="DG11" s="256"/>
      <c r="DH11" s="256"/>
      <c r="DI11" s="256"/>
      <c r="DJ11" s="257"/>
      <c r="DK11" s="255"/>
      <c r="DL11" s="256"/>
      <c r="DM11" s="256"/>
      <c r="DN11" s="256"/>
      <c r="DO11" s="256"/>
      <c r="DP11" s="256"/>
      <c r="DQ11" s="256"/>
      <c r="DR11" s="256"/>
      <c r="DS11" s="256"/>
      <c r="DT11" s="257"/>
    </row>
    <row r="12" spans="1:124" s="5" customFormat="1" ht="78.75" customHeight="1" hidden="1">
      <c r="A12" s="263" t="s">
        <v>9</v>
      </c>
      <c r="B12" s="264"/>
      <c r="C12" s="264"/>
      <c r="D12" s="264"/>
      <c r="E12" s="264"/>
      <c r="F12" s="265"/>
      <c r="G12" s="290" t="s">
        <v>67</v>
      </c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3"/>
      <c r="Z12" s="272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2"/>
      <c r="AM12" s="272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2"/>
      <c r="AZ12" s="255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7"/>
      <c r="BL12" s="255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7"/>
      <c r="BX12" s="255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7"/>
      <c r="CK12" s="255"/>
      <c r="CL12" s="256"/>
      <c r="CM12" s="256"/>
      <c r="CN12" s="256"/>
      <c r="CO12" s="256"/>
      <c r="CP12" s="256"/>
      <c r="CQ12" s="256"/>
      <c r="CR12" s="256"/>
      <c r="CS12" s="256"/>
      <c r="CT12" s="256"/>
      <c r="CU12" s="256"/>
      <c r="CV12" s="256"/>
      <c r="CW12" s="256"/>
      <c r="CX12" s="256"/>
      <c r="CY12" s="257"/>
      <c r="CZ12" s="255"/>
      <c r="DA12" s="256"/>
      <c r="DB12" s="256"/>
      <c r="DC12" s="256"/>
      <c r="DD12" s="256"/>
      <c r="DE12" s="256"/>
      <c r="DF12" s="256"/>
      <c r="DG12" s="256"/>
      <c r="DH12" s="256"/>
      <c r="DI12" s="256"/>
      <c r="DJ12" s="257"/>
      <c r="DK12" s="255"/>
      <c r="DL12" s="256"/>
      <c r="DM12" s="256"/>
      <c r="DN12" s="256"/>
      <c r="DO12" s="256"/>
      <c r="DP12" s="256"/>
      <c r="DQ12" s="256"/>
      <c r="DR12" s="256"/>
      <c r="DS12" s="256"/>
      <c r="DT12" s="257"/>
    </row>
    <row r="13" spans="1:124" s="5" customFormat="1" ht="80.25" customHeight="1" hidden="1">
      <c r="A13" s="263" t="s">
        <v>10</v>
      </c>
      <c r="B13" s="264"/>
      <c r="C13" s="264"/>
      <c r="D13" s="264"/>
      <c r="E13" s="264"/>
      <c r="F13" s="265"/>
      <c r="G13" s="290" t="s">
        <v>68</v>
      </c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3"/>
      <c r="Z13" s="272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2"/>
      <c r="AM13" s="272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2"/>
      <c r="AZ13" s="255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7"/>
      <c r="BL13" s="255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7"/>
      <c r="BX13" s="255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7"/>
      <c r="CK13" s="255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7"/>
      <c r="CZ13" s="255"/>
      <c r="DA13" s="256"/>
      <c r="DB13" s="256"/>
      <c r="DC13" s="256"/>
      <c r="DD13" s="256"/>
      <c r="DE13" s="256"/>
      <c r="DF13" s="256"/>
      <c r="DG13" s="256"/>
      <c r="DH13" s="256"/>
      <c r="DI13" s="256"/>
      <c r="DJ13" s="257"/>
      <c r="DK13" s="255"/>
      <c r="DL13" s="256"/>
      <c r="DM13" s="256"/>
      <c r="DN13" s="256"/>
      <c r="DO13" s="256"/>
      <c r="DP13" s="256"/>
      <c r="DQ13" s="256"/>
      <c r="DR13" s="256"/>
      <c r="DS13" s="256"/>
      <c r="DT13" s="257"/>
    </row>
    <row r="14" spans="1:124" s="5" customFormat="1" ht="52.5" customHeight="1" hidden="1">
      <c r="A14" s="263" t="s">
        <v>13</v>
      </c>
      <c r="B14" s="264"/>
      <c r="C14" s="264"/>
      <c r="D14" s="264"/>
      <c r="E14" s="264"/>
      <c r="F14" s="265"/>
      <c r="G14" s="290" t="s">
        <v>69</v>
      </c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3"/>
      <c r="Z14" s="272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2"/>
      <c r="AM14" s="272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2"/>
      <c r="AZ14" s="255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7"/>
      <c r="BL14" s="255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7"/>
      <c r="BX14" s="255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7"/>
      <c r="CK14" s="255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7"/>
      <c r="CZ14" s="255"/>
      <c r="DA14" s="256"/>
      <c r="DB14" s="256"/>
      <c r="DC14" s="256"/>
      <c r="DD14" s="256"/>
      <c r="DE14" s="256"/>
      <c r="DF14" s="256"/>
      <c r="DG14" s="256"/>
      <c r="DH14" s="256"/>
      <c r="DI14" s="256"/>
      <c r="DJ14" s="257"/>
      <c r="DK14" s="255"/>
      <c r="DL14" s="256"/>
      <c r="DM14" s="256"/>
      <c r="DN14" s="256"/>
      <c r="DO14" s="256"/>
      <c r="DP14" s="256"/>
      <c r="DQ14" s="256"/>
      <c r="DR14" s="256"/>
      <c r="DS14" s="256"/>
      <c r="DT14" s="257"/>
    </row>
    <row r="15" spans="1:124" s="5" customFormat="1" ht="26.25" customHeight="1">
      <c r="A15" s="263" t="s">
        <v>8</v>
      </c>
      <c r="B15" s="264"/>
      <c r="C15" s="264"/>
      <c r="D15" s="264"/>
      <c r="E15" s="264"/>
      <c r="F15" s="265"/>
      <c r="G15" s="290" t="s">
        <v>199</v>
      </c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9"/>
      <c r="Z15" s="272">
        <v>4</v>
      </c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2"/>
      <c r="AM15" s="272">
        <v>12</v>
      </c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2"/>
      <c r="AZ15" s="255">
        <v>2162.9167</v>
      </c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5">
        <f>Z15*AM15*AZ15</f>
        <v>103820.00160000002</v>
      </c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7"/>
      <c r="BX15" s="255">
        <f>BL15</f>
        <v>103820.00160000002</v>
      </c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7"/>
      <c r="CK15" s="255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7"/>
      <c r="CZ15" s="255"/>
      <c r="DA15" s="256"/>
      <c r="DB15" s="256"/>
      <c r="DC15" s="256"/>
      <c r="DD15" s="256"/>
      <c r="DE15" s="256"/>
      <c r="DF15" s="256"/>
      <c r="DG15" s="256"/>
      <c r="DH15" s="256"/>
      <c r="DI15" s="256"/>
      <c r="DJ15" s="257"/>
      <c r="DK15" s="255"/>
      <c r="DL15" s="256"/>
      <c r="DM15" s="256"/>
      <c r="DN15" s="256"/>
      <c r="DO15" s="256"/>
      <c r="DP15" s="256"/>
      <c r="DQ15" s="256"/>
      <c r="DR15" s="256"/>
      <c r="DS15" s="256"/>
      <c r="DT15" s="257"/>
    </row>
    <row r="16" spans="1:124" s="5" customFormat="1" ht="66.75" customHeight="1" hidden="1">
      <c r="A16" s="263" t="s">
        <v>71</v>
      </c>
      <c r="B16" s="264"/>
      <c r="C16" s="264"/>
      <c r="D16" s="264"/>
      <c r="E16" s="264"/>
      <c r="F16" s="265"/>
      <c r="G16" s="290" t="s">
        <v>72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3"/>
      <c r="Z16" s="272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2"/>
      <c r="AM16" s="272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2"/>
      <c r="AZ16" s="255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7"/>
      <c r="BL16" s="255"/>
      <c r="BM16" s="256"/>
      <c r="BN16" s="256"/>
      <c r="BO16" s="256"/>
      <c r="BP16" s="256"/>
      <c r="BQ16" s="256"/>
      <c r="BR16" s="256"/>
      <c r="BS16" s="256"/>
      <c r="BT16" s="256"/>
      <c r="BU16" s="256"/>
      <c r="BV16" s="256"/>
      <c r="BW16" s="257"/>
      <c r="BX16" s="255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257"/>
      <c r="CK16" s="255"/>
      <c r="CL16" s="256"/>
      <c r="CM16" s="256"/>
      <c r="CN16" s="256"/>
      <c r="CO16" s="256"/>
      <c r="CP16" s="256"/>
      <c r="CQ16" s="256"/>
      <c r="CR16" s="256"/>
      <c r="CS16" s="256"/>
      <c r="CT16" s="256"/>
      <c r="CU16" s="256"/>
      <c r="CV16" s="256"/>
      <c r="CW16" s="256"/>
      <c r="CX16" s="256"/>
      <c r="CY16" s="257"/>
      <c r="CZ16" s="255"/>
      <c r="DA16" s="256"/>
      <c r="DB16" s="256"/>
      <c r="DC16" s="256"/>
      <c r="DD16" s="256"/>
      <c r="DE16" s="256"/>
      <c r="DF16" s="256"/>
      <c r="DG16" s="256"/>
      <c r="DH16" s="256"/>
      <c r="DI16" s="256"/>
      <c r="DJ16" s="257"/>
      <c r="DK16" s="255"/>
      <c r="DL16" s="256"/>
      <c r="DM16" s="256"/>
      <c r="DN16" s="256"/>
      <c r="DO16" s="256"/>
      <c r="DP16" s="256"/>
      <c r="DQ16" s="256"/>
      <c r="DR16" s="256"/>
      <c r="DS16" s="256"/>
      <c r="DT16" s="257"/>
    </row>
    <row r="17" spans="1:124" s="5" customFormat="1" ht="39" customHeight="1" hidden="1">
      <c r="A17" s="333"/>
      <c r="B17" s="334"/>
      <c r="C17" s="334"/>
      <c r="D17" s="334"/>
      <c r="E17" s="334"/>
      <c r="F17" s="335"/>
      <c r="G17" s="290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9"/>
      <c r="Z17" s="272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2"/>
      <c r="AM17" s="272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2"/>
      <c r="AZ17" s="255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5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7"/>
      <c r="BX17" s="255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7"/>
      <c r="CK17" s="255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7"/>
      <c r="CZ17" s="255"/>
      <c r="DA17" s="256"/>
      <c r="DB17" s="256"/>
      <c r="DC17" s="256"/>
      <c r="DD17" s="256"/>
      <c r="DE17" s="256"/>
      <c r="DF17" s="256"/>
      <c r="DG17" s="256"/>
      <c r="DH17" s="256"/>
      <c r="DI17" s="256"/>
      <c r="DJ17" s="257"/>
      <c r="DK17" s="255"/>
      <c r="DL17" s="256"/>
      <c r="DM17" s="256"/>
      <c r="DN17" s="256"/>
      <c r="DO17" s="256"/>
      <c r="DP17" s="256"/>
      <c r="DQ17" s="256"/>
      <c r="DR17" s="256"/>
      <c r="DS17" s="256"/>
      <c r="DT17" s="257"/>
    </row>
    <row r="18" spans="1:124" s="5" customFormat="1" ht="16.5" customHeight="1">
      <c r="A18" s="405" t="s">
        <v>17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5"/>
      <c r="BL18" s="255">
        <f>BL15+BL10+BL9</f>
        <v>367820.0016</v>
      </c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2"/>
      <c r="BX18" s="255">
        <f>BX15+BX10+BX9</f>
        <v>367820.0016</v>
      </c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2"/>
      <c r="CK18" s="272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2"/>
      <c r="CZ18" s="272"/>
      <c r="DA18" s="261"/>
      <c r="DB18" s="261"/>
      <c r="DC18" s="261"/>
      <c r="DD18" s="261"/>
      <c r="DE18" s="261"/>
      <c r="DF18" s="261"/>
      <c r="DG18" s="261"/>
      <c r="DH18" s="261"/>
      <c r="DI18" s="261"/>
      <c r="DJ18" s="262"/>
      <c r="DK18" s="272"/>
      <c r="DL18" s="261"/>
      <c r="DM18" s="261"/>
      <c r="DN18" s="261"/>
      <c r="DO18" s="261"/>
      <c r="DP18" s="261"/>
      <c r="DQ18" s="261"/>
      <c r="DR18" s="261"/>
      <c r="DS18" s="261"/>
      <c r="DT18" s="262"/>
    </row>
  </sheetData>
  <sheetProtection/>
  <mergeCells count="118">
    <mergeCell ref="A12:F12"/>
    <mergeCell ref="DK12:DT12"/>
    <mergeCell ref="CZ12:DJ12"/>
    <mergeCell ref="CK11:CY11"/>
    <mergeCell ref="CZ11:DJ11"/>
    <mergeCell ref="Z12:AL12"/>
    <mergeCell ref="BL12:BW12"/>
    <mergeCell ref="AM12:AY12"/>
    <mergeCell ref="AZ11:BK11"/>
    <mergeCell ref="AM11:AY11"/>
    <mergeCell ref="Z11:AL11"/>
    <mergeCell ref="BL13:BW13"/>
    <mergeCell ref="AZ12:BK12"/>
    <mergeCell ref="BX12:CJ12"/>
    <mergeCell ref="CZ10:DJ10"/>
    <mergeCell ref="G11:Y11"/>
    <mergeCell ref="G12:Y12"/>
    <mergeCell ref="G13:Y13"/>
    <mergeCell ref="CK10:CY10"/>
    <mergeCell ref="G15:Y15"/>
    <mergeCell ref="BX13:CJ13"/>
    <mergeCell ref="BL14:BW14"/>
    <mergeCell ref="CK13:CY13"/>
    <mergeCell ref="AZ13:BK13"/>
    <mergeCell ref="AM13:AY13"/>
    <mergeCell ref="DK11:DT11"/>
    <mergeCell ref="CZ16:DJ16"/>
    <mergeCell ref="DK16:DT16"/>
    <mergeCell ref="BL11:BW11"/>
    <mergeCell ref="BX11:CJ11"/>
    <mergeCell ref="DK14:DT14"/>
    <mergeCell ref="BX14:CJ14"/>
    <mergeCell ref="CK15:CY15"/>
    <mergeCell ref="BL15:BW15"/>
    <mergeCell ref="BX15:CJ15"/>
    <mergeCell ref="A16:F16"/>
    <mergeCell ref="AM16:AY16"/>
    <mergeCell ref="BL16:BW16"/>
    <mergeCell ref="Z16:AL16"/>
    <mergeCell ref="Z14:AL14"/>
    <mergeCell ref="AZ14:BK14"/>
    <mergeCell ref="A15:F15"/>
    <mergeCell ref="A14:F14"/>
    <mergeCell ref="AZ16:BK16"/>
    <mergeCell ref="G14:Y14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CZ8:DJ8"/>
    <mergeCell ref="BL9:BW9"/>
    <mergeCell ref="AZ10:BK10"/>
    <mergeCell ref="BL10:BW10"/>
    <mergeCell ref="BX10:CJ10"/>
    <mergeCell ref="AM8:AY8"/>
    <mergeCell ref="BL5:BW7"/>
    <mergeCell ref="A13:F13"/>
    <mergeCell ref="Z13:AL13"/>
    <mergeCell ref="BX9:CJ9"/>
    <mergeCell ref="A8:F8"/>
    <mergeCell ref="Z10:AL10"/>
    <mergeCell ref="AZ9:BK9"/>
    <mergeCell ref="A11:F11"/>
    <mergeCell ref="Z9:AL9"/>
    <mergeCell ref="BX8:CJ8"/>
    <mergeCell ref="AZ8:BK8"/>
    <mergeCell ref="G16:Y16"/>
    <mergeCell ref="AM14:AY14"/>
    <mergeCell ref="A5:F7"/>
    <mergeCell ref="AM10:AY10"/>
    <mergeCell ref="A10:F10"/>
    <mergeCell ref="A9:F9"/>
    <mergeCell ref="AM9:AY9"/>
    <mergeCell ref="AM5:AY7"/>
    <mergeCell ref="G9:Y9"/>
    <mergeCell ref="G10:Y10"/>
    <mergeCell ref="Z17:AL17"/>
    <mergeCell ref="AM15:AY15"/>
    <mergeCell ref="BL17:BW17"/>
    <mergeCell ref="BX17:CJ17"/>
    <mergeCell ref="AM17:AY17"/>
    <mergeCell ref="AZ15:BK15"/>
    <mergeCell ref="Z15:AL15"/>
    <mergeCell ref="BX18:CJ18"/>
    <mergeCell ref="AZ17:BK17"/>
    <mergeCell ref="CZ15:DJ15"/>
    <mergeCell ref="A18:BK18"/>
    <mergeCell ref="G17:Y17"/>
    <mergeCell ref="A17:F17"/>
    <mergeCell ref="CK16:CY16"/>
    <mergeCell ref="CK17:CY17"/>
    <mergeCell ref="BL18:BW18"/>
    <mergeCell ref="BX16:CJ16"/>
    <mergeCell ref="CZ18:DJ18"/>
    <mergeCell ref="CZ17:DJ17"/>
    <mergeCell ref="CK6:CY7"/>
    <mergeCell ref="CZ6:DT6"/>
    <mergeCell ref="CZ7:DJ7"/>
    <mergeCell ref="CK9:CY9"/>
    <mergeCell ref="CK8:CY8"/>
    <mergeCell ref="DK17:DT17"/>
    <mergeCell ref="DK8:DT8"/>
    <mergeCell ref="CZ14:DJ14"/>
    <mergeCell ref="DK9:DT9"/>
    <mergeCell ref="CZ9:DJ9"/>
    <mergeCell ref="DK10:DT10"/>
    <mergeCell ref="CK18:CY18"/>
    <mergeCell ref="CK14:CY14"/>
    <mergeCell ref="DK13:DT13"/>
    <mergeCell ref="CZ13:DJ13"/>
    <mergeCell ref="CK12:CY12"/>
    <mergeCell ref="DK15:DT15"/>
    <mergeCell ref="DK18:DT18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B17"/>
  <sheetViews>
    <sheetView zoomScaleSheetLayoutView="100" zoomScalePageLayoutView="0" workbookViewId="0" topLeftCell="A7">
      <selection activeCell="EF15" sqref="EF15"/>
    </sheetView>
  </sheetViews>
  <sheetFormatPr defaultColWidth="0.875" defaultRowHeight="12.75"/>
  <cols>
    <col min="1" max="23" width="0.875" style="1" customWidth="1"/>
    <col min="24" max="24" width="2.75390625" style="1" customWidth="1"/>
    <col min="25" max="58" width="0.875" style="1" customWidth="1"/>
    <col min="59" max="59" width="2.625" style="1" customWidth="1"/>
    <col min="60" max="16384" width="0.875" style="1" customWidth="1"/>
  </cols>
  <sheetData>
    <row r="1" s="4" customFormat="1" ht="3" customHeight="1"/>
    <row r="2" s="4" customFormat="1" ht="15">
      <c r="A2" s="4" t="s">
        <v>73</v>
      </c>
    </row>
    <row r="3" s="4" customFormat="1" ht="12.75" customHeight="1"/>
    <row r="4" spans="1:132" s="3" customFormat="1" ht="11.25" customHeight="1">
      <c r="A4" s="294" t="s">
        <v>3</v>
      </c>
      <c r="B4" s="308"/>
      <c r="C4" s="308"/>
      <c r="D4" s="308"/>
      <c r="E4" s="308"/>
      <c r="F4" s="309"/>
      <c r="G4" s="294" t="s">
        <v>35</v>
      </c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9"/>
      <c r="Y4" s="294" t="s">
        <v>188</v>
      </c>
      <c r="Z4" s="308"/>
      <c r="AA4" s="308"/>
      <c r="AB4" s="308"/>
      <c r="AC4" s="308"/>
      <c r="AD4" s="308"/>
      <c r="AE4" s="308"/>
      <c r="AF4" s="308"/>
      <c r="AG4" s="308"/>
      <c r="AH4" s="308"/>
      <c r="AI4" s="309"/>
      <c r="AJ4" s="294" t="s">
        <v>74</v>
      </c>
      <c r="AK4" s="308"/>
      <c r="AL4" s="308"/>
      <c r="AM4" s="308"/>
      <c r="AN4" s="308"/>
      <c r="AO4" s="308"/>
      <c r="AP4" s="308"/>
      <c r="AQ4" s="308"/>
      <c r="AR4" s="308"/>
      <c r="AS4" s="308"/>
      <c r="AT4" s="309"/>
      <c r="AU4" s="294" t="s">
        <v>75</v>
      </c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9"/>
      <c r="BH4" s="294" t="s">
        <v>76</v>
      </c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294" t="s">
        <v>189</v>
      </c>
      <c r="BT4" s="308"/>
      <c r="BU4" s="308"/>
      <c r="BV4" s="308"/>
      <c r="BW4" s="308"/>
      <c r="BX4" s="308"/>
      <c r="BY4" s="308"/>
      <c r="BZ4" s="308"/>
      <c r="CA4" s="308"/>
      <c r="CB4" s="308"/>
      <c r="CC4" s="308"/>
      <c r="CD4" s="308"/>
      <c r="CE4" s="309"/>
      <c r="CF4" s="150" t="s">
        <v>0</v>
      </c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6"/>
    </row>
    <row r="5" spans="1:132" s="3" customFormat="1" ht="84" customHeight="1">
      <c r="A5" s="310"/>
      <c r="B5" s="341"/>
      <c r="C5" s="341"/>
      <c r="D5" s="341"/>
      <c r="E5" s="341"/>
      <c r="F5" s="312"/>
      <c r="G5" s="310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12"/>
      <c r="Y5" s="310"/>
      <c r="Z5" s="341"/>
      <c r="AA5" s="341"/>
      <c r="AB5" s="341"/>
      <c r="AC5" s="341"/>
      <c r="AD5" s="341"/>
      <c r="AE5" s="341"/>
      <c r="AF5" s="341"/>
      <c r="AG5" s="341"/>
      <c r="AH5" s="341"/>
      <c r="AI5" s="312"/>
      <c r="AJ5" s="310"/>
      <c r="AK5" s="341"/>
      <c r="AL5" s="341"/>
      <c r="AM5" s="341"/>
      <c r="AN5" s="341"/>
      <c r="AO5" s="341"/>
      <c r="AP5" s="341"/>
      <c r="AQ5" s="341"/>
      <c r="AR5" s="341"/>
      <c r="AS5" s="341"/>
      <c r="AT5" s="312"/>
      <c r="AU5" s="310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12"/>
      <c r="BH5" s="310"/>
      <c r="BI5" s="341"/>
      <c r="BJ5" s="341"/>
      <c r="BK5" s="341"/>
      <c r="BL5" s="341"/>
      <c r="BM5" s="341"/>
      <c r="BN5" s="341"/>
      <c r="BO5" s="341"/>
      <c r="BP5" s="341"/>
      <c r="BQ5" s="341"/>
      <c r="BR5" s="341"/>
      <c r="BS5" s="310"/>
      <c r="BT5" s="341"/>
      <c r="BU5" s="341"/>
      <c r="BV5" s="341"/>
      <c r="BW5" s="341"/>
      <c r="BX5" s="341"/>
      <c r="BY5" s="341"/>
      <c r="BZ5" s="341"/>
      <c r="CA5" s="341"/>
      <c r="CB5" s="341"/>
      <c r="CC5" s="341"/>
      <c r="CD5" s="341"/>
      <c r="CE5" s="312"/>
      <c r="CF5" s="156" t="s">
        <v>132</v>
      </c>
      <c r="CG5" s="420"/>
      <c r="CH5" s="420"/>
      <c r="CI5" s="420"/>
      <c r="CJ5" s="420"/>
      <c r="CK5" s="420"/>
      <c r="CL5" s="420"/>
      <c r="CM5" s="420"/>
      <c r="CN5" s="420"/>
      <c r="CO5" s="420"/>
      <c r="CP5" s="420"/>
      <c r="CQ5" s="420"/>
      <c r="CR5" s="421"/>
      <c r="CS5" s="156" t="s">
        <v>136</v>
      </c>
      <c r="CT5" s="420"/>
      <c r="CU5" s="420"/>
      <c r="CV5" s="420"/>
      <c r="CW5" s="420"/>
      <c r="CX5" s="420"/>
      <c r="CY5" s="420"/>
      <c r="CZ5" s="420"/>
      <c r="DA5" s="420"/>
      <c r="DB5" s="420"/>
      <c r="DC5" s="420"/>
      <c r="DD5" s="420"/>
      <c r="DE5" s="420"/>
      <c r="DF5" s="420"/>
      <c r="DG5" s="421"/>
      <c r="DH5" s="159" t="s">
        <v>18</v>
      </c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1"/>
    </row>
    <row r="6" spans="1:132" s="3" customFormat="1" ht="26.25" customHeight="1">
      <c r="A6" s="313"/>
      <c r="B6" s="314"/>
      <c r="C6" s="314"/>
      <c r="D6" s="314"/>
      <c r="E6" s="314"/>
      <c r="F6" s="315"/>
      <c r="G6" s="313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5"/>
      <c r="Y6" s="313"/>
      <c r="Z6" s="314"/>
      <c r="AA6" s="314"/>
      <c r="AB6" s="314"/>
      <c r="AC6" s="314"/>
      <c r="AD6" s="314"/>
      <c r="AE6" s="314"/>
      <c r="AF6" s="314"/>
      <c r="AG6" s="314"/>
      <c r="AH6" s="314"/>
      <c r="AI6" s="315"/>
      <c r="AJ6" s="313"/>
      <c r="AK6" s="314"/>
      <c r="AL6" s="314"/>
      <c r="AM6" s="314"/>
      <c r="AN6" s="314"/>
      <c r="AO6" s="314"/>
      <c r="AP6" s="314"/>
      <c r="AQ6" s="314"/>
      <c r="AR6" s="314"/>
      <c r="AS6" s="314"/>
      <c r="AT6" s="315"/>
      <c r="AU6" s="313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5"/>
      <c r="BH6" s="313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3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5"/>
      <c r="CF6" s="181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82"/>
      <c r="CS6" s="181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82"/>
      <c r="DH6" s="150" t="s">
        <v>2</v>
      </c>
      <c r="DI6" s="151"/>
      <c r="DJ6" s="151"/>
      <c r="DK6" s="151"/>
      <c r="DL6" s="151"/>
      <c r="DM6" s="151"/>
      <c r="DN6" s="151"/>
      <c r="DO6" s="151"/>
      <c r="DP6" s="151"/>
      <c r="DQ6" s="151"/>
      <c r="DR6" s="152"/>
      <c r="DS6" s="150" t="s">
        <v>19</v>
      </c>
      <c r="DT6" s="151"/>
      <c r="DU6" s="151"/>
      <c r="DV6" s="151"/>
      <c r="DW6" s="151"/>
      <c r="DX6" s="151"/>
      <c r="DY6" s="151"/>
      <c r="DZ6" s="151"/>
      <c r="EA6" s="151"/>
      <c r="EB6" s="152"/>
    </row>
    <row r="7" spans="1:132" s="6" customFormat="1" ht="12.75">
      <c r="A7" s="291">
        <v>1</v>
      </c>
      <c r="B7" s="292"/>
      <c r="C7" s="292"/>
      <c r="D7" s="292"/>
      <c r="E7" s="292"/>
      <c r="F7" s="293"/>
      <c r="G7" s="291">
        <v>2</v>
      </c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3"/>
      <c r="Y7" s="291">
        <v>3</v>
      </c>
      <c r="Z7" s="292"/>
      <c r="AA7" s="292"/>
      <c r="AB7" s="292"/>
      <c r="AC7" s="292"/>
      <c r="AD7" s="292"/>
      <c r="AE7" s="292"/>
      <c r="AF7" s="292"/>
      <c r="AG7" s="292"/>
      <c r="AH7" s="292"/>
      <c r="AI7" s="293"/>
      <c r="AJ7" s="291">
        <v>4</v>
      </c>
      <c r="AK7" s="292"/>
      <c r="AL7" s="292"/>
      <c r="AM7" s="292"/>
      <c r="AN7" s="292"/>
      <c r="AO7" s="292"/>
      <c r="AP7" s="292"/>
      <c r="AQ7" s="292"/>
      <c r="AR7" s="292"/>
      <c r="AS7" s="292"/>
      <c r="AT7" s="293"/>
      <c r="AU7" s="291">
        <v>5</v>
      </c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3"/>
      <c r="BH7" s="291">
        <v>6</v>
      </c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1">
        <v>7</v>
      </c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3"/>
      <c r="CF7" s="422">
        <v>8</v>
      </c>
      <c r="CG7" s="423"/>
      <c r="CH7" s="423"/>
      <c r="CI7" s="423"/>
      <c r="CJ7" s="423"/>
      <c r="CK7" s="423"/>
      <c r="CL7" s="423"/>
      <c r="CM7" s="423"/>
      <c r="CN7" s="423"/>
      <c r="CO7" s="423"/>
      <c r="CP7" s="423"/>
      <c r="CQ7" s="423"/>
      <c r="CR7" s="424"/>
      <c r="CS7" s="422">
        <v>9</v>
      </c>
      <c r="CT7" s="423"/>
      <c r="CU7" s="423"/>
      <c r="CV7" s="423"/>
      <c r="CW7" s="423"/>
      <c r="CX7" s="423"/>
      <c r="CY7" s="423"/>
      <c r="CZ7" s="423"/>
      <c r="DA7" s="423"/>
      <c r="DB7" s="423"/>
      <c r="DC7" s="423"/>
      <c r="DD7" s="423"/>
      <c r="DE7" s="423"/>
      <c r="DF7" s="423"/>
      <c r="DG7" s="424"/>
      <c r="DH7" s="422">
        <v>10</v>
      </c>
      <c r="DI7" s="423"/>
      <c r="DJ7" s="423"/>
      <c r="DK7" s="423"/>
      <c r="DL7" s="423"/>
      <c r="DM7" s="423"/>
      <c r="DN7" s="423"/>
      <c r="DO7" s="423"/>
      <c r="DP7" s="423"/>
      <c r="DQ7" s="423"/>
      <c r="DR7" s="424"/>
      <c r="DS7" s="422">
        <v>11</v>
      </c>
      <c r="DT7" s="423"/>
      <c r="DU7" s="423"/>
      <c r="DV7" s="423"/>
      <c r="DW7" s="423"/>
      <c r="DX7" s="423"/>
      <c r="DY7" s="423"/>
      <c r="DZ7" s="423"/>
      <c r="EA7" s="423"/>
      <c r="EB7" s="424"/>
    </row>
    <row r="8" spans="1:132" s="5" customFormat="1" ht="68.25" customHeight="1">
      <c r="A8" s="333" t="s">
        <v>6</v>
      </c>
      <c r="B8" s="334"/>
      <c r="C8" s="334"/>
      <c r="D8" s="334"/>
      <c r="E8" s="334"/>
      <c r="F8" s="335"/>
      <c r="G8" s="150" t="s">
        <v>261</v>
      </c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9"/>
      <c r="Y8" s="272">
        <v>247</v>
      </c>
      <c r="Z8" s="261"/>
      <c r="AA8" s="261"/>
      <c r="AB8" s="261"/>
      <c r="AC8" s="261"/>
      <c r="AD8" s="261"/>
      <c r="AE8" s="261"/>
      <c r="AF8" s="261"/>
      <c r="AG8" s="261"/>
      <c r="AH8" s="261"/>
      <c r="AI8" s="262"/>
      <c r="AJ8" s="272" t="s">
        <v>218</v>
      </c>
      <c r="AK8" s="261"/>
      <c r="AL8" s="261"/>
      <c r="AM8" s="261"/>
      <c r="AN8" s="261"/>
      <c r="AO8" s="261"/>
      <c r="AP8" s="261"/>
      <c r="AQ8" s="261"/>
      <c r="AR8" s="261"/>
      <c r="AS8" s="261"/>
      <c r="AT8" s="262"/>
      <c r="AU8" s="272">
        <v>1474.446</v>
      </c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2"/>
      <c r="BH8" s="272">
        <v>1951.35057</v>
      </c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55">
        <f>AU8*BH8</f>
        <v>2877161.04253422</v>
      </c>
      <c r="BT8" s="256"/>
      <c r="BU8" s="256"/>
      <c r="BV8" s="256"/>
      <c r="BW8" s="256"/>
      <c r="BX8" s="256"/>
      <c r="BY8" s="256"/>
      <c r="BZ8" s="256"/>
      <c r="CA8" s="256"/>
      <c r="CB8" s="256"/>
      <c r="CC8" s="256"/>
      <c r="CD8" s="256"/>
      <c r="CE8" s="257"/>
      <c r="CF8" s="255">
        <f>BS8</f>
        <v>2877161.04253422</v>
      </c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2"/>
      <c r="CS8" s="272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2"/>
      <c r="DH8" s="272"/>
      <c r="DI8" s="261"/>
      <c r="DJ8" s="261"/>
      <c r="DK8" s="261"/>
      <c r="DL8" s="261"/>
      <c r="DM8" s="261"/>
      <c r="DN8" s="261"/>
      <c r="DO8" s="261"/>
      <c r="DP8" s="261"/>
      <c r="DQ8" s="261"/>
      <c r="DR8" s="262"/>
      <c r="DS8" s="272"/>
      <c r="DT8" s="261"/>
      <c r="DU8" s="261"/>
      <c r="DV8" s="261"/>
      <c r="DW8" s="261"/>
      <c r="DX8" s="261"/>
      <c r="DY8" s="261"/>
      <c r="DZ8" s="261"/>
      <c r="EA8" s="261"/>
      <c r="EB8" s="262"/>
    </row>
    <row r="9" spans="1:132" s="5" customFormat="1" ht="68.25" customHeight="1">
      <c r="A9" s="333" t="s">
        <v>7</v>
      </c>
      <c r="B9" s="334"/>
      <c r="C9" s="334"/>
      <c r="D9" s="334"/>
      <c r="E9" s="334"/>
      <c r="F9" s="335"/>
      <c r="G9" s="150" t="s">
        <v>272</v>
      </c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9"/>
      <c r="Y9" s="272">
        <v>247</v>
      </c>
      <c r="Z9" s="261"/>
      <c r="AA9" s="261"/>
      <c r="AB9" s="261"/>
      <c r="AC9" s="261"/>
      <c r="AD9" s="261"/>
      <c r="AE9" s="261"/>
      <c r="AF9" s="261"/>
      <c r="AG9" s="261"/>
      <c r="AH9" s="261"/>
      <c r="AI9" s="262"/>
      <c r="AJ9" s="272" t="s">
        <v>218</v>
      </c>
      <c r="AK9" s="261"/>
      <c r="AL9" s="261"/>
      <c r="AM9" s="261"/>
      <c r="AN9" s="261"/>
      <c r="AO9" s="261"/>
      <c r="AP9" s="261"/>
      <c r="AQ9" s="261"/>
      <c r="AR9" s="261"/>
      <c r="AS9" s="261"/>
      <c r="AT9" s="262"/>
      <c r="AU9" s="272">
        <v>1</v>
      </c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2"/>
      <c r="BH9" s="255">
        <v>7904.88</v>
      </c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5">
        <f aca="true" t="shared" si="0" ref="BS9:BS16">AU9*BH9</f>
        <v>7904.88</v>
      </c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7"/>
      <c r="CF9" s="255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2"/>
      <c r="CS9" s="272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2"/>
      <c r="DH9" s="255">
        <f>BS9</f>
        <v>7904.88</v>
      </c>
      <c r="DI9" s="256"/>
      <c r="DJ9" s="256"/>
      <c r="DK9" s="256"/>
      <c r="DL9" s="256"/>
      <c r="DM9" s="256"/>
      <c r="DN9" s="256"/>
      <c r="DO9" s="256"/>
      <c r="DP9" s="256"/>
      <c r="DQ9" s="256"/>
      <c r="DR9" s="257"/>
      <c r="DS9" s="272"/>
      <c r="DT9" s="261"/>
      <c r="DU9" s="261"/>
      <c r="DV9" s="261"/>
      <c r="DW9" s="261"/>
      <c r="DX9" s="261"/>
      <c r="DY9" s="261"/>
      <c r="DZ9" s="261"/>
      <c r="EA9" s="261"/>
      <c r="EB9" s="262"/>
    </row>
    <row r="10" spans="1:132" s="5" customFormat="1" ht="30.75" customHeight="1">
      <c r="A10" s="333" t="s">
        <v>8</v>
      </c>
      <c r="B10" s="334"/>
      <c r="C10" s="334"/>
      <c r="D10" s="334"/>
      <c r="E10" s="334"/>
      <c r="F10" s="335"/>
      <c r="G10" s="150" t="s">
        <v>260</v>
      </c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9"/>
      <c r="Y10" s="272">
        <v>247</v>
      </c>
      <c r="Z10" s="261"/>
      <c r="AA10" s="261"/>
      <c r="AB10" s="261"/>
      <c r="AC10" s="261"/>
      <c r="AD10" s="261"/>
      <c r="AE10" s="261"/>
      <c r="AF10" s="261"/>
      <c r="AG10" s="261"/>
      <c r="AH10" s="261"/>
      <c r="AI10" s="262"/>
      <c r="AJ10" s="272" t="s">
        <v>219</v>
      </c>
      <c r="AK10" s="261"/>
      <c r="AL10" s="261"/>
      <c r="AM10" s="261"/>
      <c r="AN10" s="261"/>
      <c r="AO10" s="261"/>
      <c r="AP10" s="261"/>
      <c r="AQ10" s="261"/>
      <c r="AR10" s="261"/>
      <c r="AS10" s="261"/>
      <c r="AT10" s="262"/>
      <c r="AU10" s="427">
        <v>127165.036</v>
      </c>
      <c r="AV10" s="428"/>
      <c r="AW10" s="428"/>
      <c r="AX10" s="428"/>
      <c r="AY10" s="428"/>
      <c r="AZ10" s="428"/>
      <c r="BA10" s="428"/>
      <c r="BB10" s="428"/>
      <c r="BC10" s="428"/>
      <c r="BD10" s="428"/>
      <c r="BE10" s="428"/>
      <c r="BF10" s="428"/>
      <c r="BG10" s="429"/>
      <c r="BH10" s="425">
        <v>10.71</v>
      </c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255">
        <f t="shared" si="0"/>
        <v>1361937.53556</v>
      </c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7"/>
      <c r="CF10" s="255">
        <f aca="true" t="shared" si="1" ref="CF10:CF16">BS10</f>
        <v>1361937.53556</v>
      </c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2"/>
      <c r="CS10" s="272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  <c r="DG10" s="262"/>
      <c r="DH10" s="272"/>
      <c r="DI10" s="261"/>
      <c r="DJ10" s="261"/>
      <c r="DK10" s="261"/>
      <c r="DL10" s="261"/>
      <c r="DM10" s="261"/>
      <c r="DN10" s="261"/>
      <c r="DO10" s="261"/>
      <c r="DP10" s="261"/>
      <c r="DQ10" s="261"/>
      <c r="DR10" s="262"/>
      <c r="DS10" s="272"/>
      <c r="DT10" s="261"/>
      <c r="DU10" s="261"/>
      <c r="DV10" s="261"/>
      <c r="DW10" s="261"/>
      <c r="DX10" s="261"/>
      <c r="DY10" s="261"/>
      <c r="DZ10" s="261"/>
      <c r="EA10" s="261"/>
      <c r="EB10" s="262"/>
    </row>
    <row r="11" spans="1:132" s="5" customFormat="1" ht="29.25" customHeight="1">
      <c r="A11" s="333" t="s">
        <v>9</v>
      </c>
      <c r="B11" s="334"/>
      <c r="C11" s="334"/>
      <c r="D11" s="334"/>
      <c r="E11" s="334"/>
      <c r="F11" s="335"/>
      <c r="G11" s="150" t="s">
        <v>259</v>
      </c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9"/>
      <c r="Y11" s="272">
        <v>247</v>
      </c>
      <c r="Z11" s="261"/>
      <c r="AA11" s="261"/>
      <c r="AB11" s="261"/>
      <c r="AC11" s="261"/>
      <c r="AD11" s="261"/>
      <c r="AE11" s="261"/>
      <c r="AF11" s="261"/>
      <c r="AG11" s="261"/>
      <c r="AH11" s="261"/>
      <c r="AI11" s="262"/>
      <c r="AJ11" s="272" t="s">
        <v>219</v>
      </c>
      <c r="AK11" s="261"/>
      <c r="AL11" s="261"/>
      <c r="AM11" s="261"/>
      <c r="AN11" s="261"/>
      <c r="AO11" s="261"/>
      <c r="AP11" s="261"/>
      <c r="AQ11" s="261"/>
      <c r="AR11" s="261"/>
      <c r="AS11" s="261"/>
      <c r="AT11" s="262"/>
      <c r="AU11" s="272">
        <v>125687.668</v>
      </c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2"/>
      <c r="BH11" s="425">
        <v>10.71</v>
      </c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255">
        <f t="shared" si="0"/>
        <v>1346114.9242800002</v>
      </c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7"/>
      <c r="CF11" s="255">
        <f t="shared" si="1"/>
        <v>1346114.9242800002</v>
      </c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2"/>
      <c r="CS11" s="272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2"/>
      <c r="DH11" s="272"/>
      <c r="DI11" s="261"/>
      <c r="DJ11" s="261"/>
      <c r="DK11" s="261"/>
      <c r="DL11" s="261"/>
      <c r="DM11" s="261"/>
      <c r="DN11" s="261"/>
      <c r="DO11" s="261"/>
      <c r="DP11" s="261"/>
      <c r="DQ11" s="261"/>
      <c r="DR11" s="262"/>
      <c r="DS11" s="272"/>
      <c r="DT11" s="261"/>
      <c r="DU11" s="261"/>
      <c r="DV11" s="261"/>
      <c r="DW11" s="261"/>
      <c r="DX11" s="261"/>
      <c r="DY11" s="261"/>
      <c r="DZ11" s="261"/>
      <c r="EA11" s="261"/>
      <c r="EB11" s="262"/>
    </row>
    <row r="12" spans="1:132" s="5" customFormat="1" ht="71.25" customHeight="1">
      <c r="A12" s="333" t="s">
        <v>10</v>
      </c>
      <c r="B12" s="334"/>
      <c r="C12" s="334"/>
      <c r="D12" s="334"/>
      <c r="E12" s="334"/>
      <c r="F12" s="335"/>
      <c r="G12" s="290" t="s">
        <v>312</v>
      </c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9"/>
      <c r="Y12" s="280">
        <v>244</v>
      </c>
      <c r="Z12" s="281"/>
      <c r="AA12" s="281"/>
      <c r="AB12" s="281"/>
      <c r="AC12" s="281"/>
      <c r="AD12" s="281"/>
      <c r="AE12" s="281"/>
      <c r="AF12" s="281"/>
      <c r="AG12" s="281"/>
      <c r="AH12" s="281"/>
      <c r="AI12" s="282"/>
      <c r="AJ12" s="280" t="s">
        <v>227</v>
      </c>
      <c r="AK12" s="281"/>
      <c r="AL12" s="281"/>
      <c r="AM12" s="281"/>
      <c r="AN12" s="281"/>
      <c r="AO12" s="281"/>
      <c r="AP12" s="281"/>
      <c r="AQ12" s="281"/>
      <c r="AR12" s="281"/>
      <c r="AS12" s="281"/>
      <c r="AT12" s="282"/>
      <c r="AU12" s="280">
        <v>4272</v>
      </c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2"/>
      <c r="BH12" s="280">
        <v>58.43</v>
      </c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55">
        <f t="shared" si="0"/>
        <v>249612.96</v>
      </c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7"/>
      <c r="CF12" s="255">
        <f t="shared" si="1"/>
        <v>249612.96</v>
      </c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7"/>
      <c r="CS12" s="272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2"/>
      <c r="DH12" s="272"/>
      <c r="DI12" s="261"/>
      <c r="DJ12" s="261"/>
      <c r="DK12" s="261"/>
      <c r="DL12" s="261"/>
      <c r="DM12" s="261"/>
      <c r="DN12" s="261"/>
      <c r="DO12" s="261"/>
      <c r="DP12" s="261"/>
      <c r="DQ12" s="261"/>
      <c r="DR12" s="262"/>
      <c r="DS12" s="272"/>
      <c r="DT12" s="261"/>
      <c r="DU12" s="261"/>
      <c r="DV12" s="261"/>
      <c r="DW12" s="261"/>
      <c r="DX12" s="261"/>
      <c r="DY12" s="261"/>
      <c r="DZ12" s="261"/>
      <c r="EA12" s="261"/>
      <c r="EB12" s="262"/>
    </row>
    <row r="13" spans="1:132" s="5" customFormat="1" ht="71.25" customHeight="1">
      <c r="A13" s="333" t="s">
        <v>13</v>
      </c>
      <c r="B13" s="334"/>
      <c r="C13" s="334"/>
      <c r="D13" s="334"/>
      <c r="E13" s="334"/>
      <c r="F13" s="335"/>
      <c r="G13" s="290" t="s">
        <v>312</v>
      </c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9"/>
      <c r="Y13" s="280">
        <v>244</v>
      </c>
      <c r="Z13" s="281"/>
      <c r="AA13" s="281"/>
      <c r="AB13" s="281"/>
      <c r="AC13" s="281"/>
      <c r="AD13" s="281"/>
      <c r="AE13" s="281"/>
      <c r="AF13" s="281"/>
      <c r="AG13" s="281"/>
      <c r="AH13" s="281"/>
      <c r="AI13" s="282"/>
      <c r="AJ13" s="280" t="s">
        <v>227</v>
      </c>
      <c r="AK13" s="281"/>
      <c r="AL13" s="281"/>
      <c r="AM13" s="281"/>
      <c r="AN13" s="281"/>
      <c r="AO13" s="281"/>
      <c r="AP13" s="281"/>
      <c r="AQ13" s="281"/>
      <c r="AR13" s="281"/>
      <c r="AS13" s="281"/>
      <c r="AT13" s="282"/>
      <c r="AU13" s="280">
        <v>4272</v>
      </c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2"/>
      <c r="BH13" s="280">
        <v>69.11</v>
      </c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55">
        <f t="shared" si="0"/>
        <v>295237.92</v>
      </c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7"/>
      <c r="CF13" s="255">
        <f t="shared" si="1"/>
        <v>295237.92</v>
      </c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2"/>
      <c r="CS13" s="272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2"/>
      <c r="DH13" s="272"/>
      <c r="DI13" s="261"/>
      <c r="DJ13" s="261"/>
      <c r="DK13" s="261"/>
      <c r="DL13" s="261"/>
      <c r="DM13" s="261"/>
      <c r="DN13" s="261"/>
      <c r="DO13" s="261"/>
      <c r="DP13" s="261"/>
      <c r="DQ13" s="261"/>
      <c r="DR13" s="262"/>
      <c r="DS13" s="272"/>
      <c r="DT13" s="261"/>
      <c r="DU13" s="261"/>
      <c r="DV13" s="261"/>
      <c r="DW13" s="261"/>
      <c r="DX13" s="261"/>
      <c r="DY13" s="261"/>
      <c r="DZ13" s="261"/>
      <c r="EA13" s="261"/>
      <c r="EB13" s="262"/>
    </row>
    <row r="14" spans="1:132" s="5" customFormat="1" ht="71.25" customHeight="1">
      <c r="A14" s="333" t="s">
        <v>70</v>
      </c>
      <c r="B14" s="334"/>
      <c r="C14" s="334"/>
      <c r="D14" s="334"/>
      <c r="E14" s="334"/>
      <c r="F14" s="335"/>
      <c r="G14" s="290" t="s">
        <v>316</v>
      </c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9"/>
      <c r="Y14" s="280">
        <v>245</v>
      </c>
      <c r="Z14" s="281"/>
      <c r="AA14" s="281"/>
      <c r="AB14" s="281"/>
      <c r="AC14" s="281"/>
      <c r="AD14" s="281"/>
      <c r="AE14" s="281"/>
      <c r="AF14" s="281"/>
      <c r="AG14" s="281"/>
      <c r="AH14" s="281"/>
      <c r="AI14" s="282"/>
      <c r="AJ14" s="280" t="s">
        <v>317</v>
      </c>
      <c r="AK14" s="281"/>
      <c r="AL14" s="281"/>
      <c r="AM14" s="281"/>
      <c r="AN14" s="281"/>
      <c r="AO14" s="281"/>
      <c r="AP14" s="281"/>
      <c r="AQ14" s="281"/>
      <c r="AR14" s="281"/>
      <c r="AS14" s="281"/>
      <c r="AT14" s="282"/>
      <c r="AU14" s="280">
        <v>4762</v>
      </c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2"/>
      <c r="BH14" s="280">
        <v>69.11</v>
      </c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55">
        <f>AU14*BH14</f>
        <v>329101.82</v>
      </c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7"/>
      <c r="CF14" s="255">
        <f t="shared" si="1"/>
        <v>329101.82</v>
      </c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2"/>
      <c r="CS14" s="272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2"/>
      <c r="DH14" s="272"/>
      <c r="DI14" s="261"/>
      <c r="DJ14" s="261"/>
      <c r="DK14" s="261"/>
      <c r="DL14" s="261"/>
      <c r="DM14" s="261"/>
      <c r="DN14" s="261"/>
      <c r="DO14" s="261"/>
      <c r="DP14" s="261"/>
      <c r="DQ14" s="261"/>
      <c r="DR14" s="262"/>
      <c r="DS14" s="272"/>
      <c r="DT14" s="261"/>
      <c r="DU14" s="261"/>
      <c r="DV14" s="261"/>
      <c r="DW14" s="261"/>
      <c r="DX14" s="261"/>
      <c r="DY14" s="261"/>
      <c r="DZ14" s="261"/>
      <c r="EA14" s="261"/>
      <c r="EB14" s="262"/>
    </row>
    <row r="15" spans="1:132" s="5" customFormat="1" ht="71.25" customHeight="1">
      <c r="A15" s="333" t="s">
        <v>71</v>
      </c>
      <c r="B15" s="334"/>
      <c r="C15" s="334"/>
      <c r="D15" s="334"/>
      <c r="E15" s="334"/>
      <c r="F15" s="335"/>
      <c r="G15" s="290" t="s">
        <v>318</v>
      </c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9"/>
      <c r="Y15" s="280">
        <v>246</v>
      </c>
      <c r="Z15" s="281"/>
      <c r="AA15" s="281"/>
      <c r="AB15" s="281"/>
      <c r="AC15" s="281"/>
      <c r="AD15" s="281"/>
      <c r="AE15" s="281"/>
      <c r="AF15" s="281"/>
      <c r="AG15" s="281"/>
      <c r="AH15" s="281"/>
      <c r="AI15" s="282"/>
      <c r="AJ15" s="280" t="s">
        <v>319</v>
      </c>
      <c r="AK15" s="281"/>
      <c r="AL15" s="281"/>
      <c r="AM15" s="281"/>
      <c r="AN15" s="281"/>
      <c r="AO15" s="281"/>
      <c r="AP15" s="281"/>
      <c r="AQ15" s="281"/>
      <c r="AR15" s="281"/>
      <c r="AS15" s="281"/>
      <c r="AT15" s="282"/>
      <c r="AU15" s="280">
        <v>4762</v>
      </c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2"/>
      <c r="BH15" s="280">
        <v>58.43</v>
      </c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55">
        <f>AU15*BH15</f>
        <v>278243.66</v>
      </c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7"/>
      <c r="CF15" s="255">
        <f t="shared" si="1"/>
        <v>278243.66</v>
      </c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2"/>
      <c r="CS15" s="272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2"/>
      <c r="DH15" s="272"/>
      <c r="DI15" s="261"/>
      <c r="DJ15" s="261"/>
      <c r="DK15" s="261"/>
      <c r="DL15" s="261"/>
      <c r="DM15" s="261"/>
      <c r="DN15" s="261"/>
      <c r="DO15" s="261"/>
      <c r="DP15" s="261"/>
      <c r="DQ15" s="261"/>
      <c r="DR15" s="262"/>
      <c r="DS15" s="272"/>
      <c r="DT15" s="261"/>
      <c r="DU15" s="261"/>
      <c r="DV15" s="261"/>
      <c r="DW15" s="261"/>
      <c r="DX15" s="261"/>
      <c r="DY15" s="261"/>
      <c r="DZ15" s="261"/>
      <c r="EA15" s="261"/>
      <c r="EB15" s="262"/>
    </row>
    <row r="16" spans="1:132" s="5" customFormat="1" ht="36" customHeight="1">
      <c r="A16" s="333" t="s">
        <v>315</v>
      </c>
      <c r="B16" s="334"/>
      <c r="C16" s="334"/>
      <c r="D16" s="334"/>
      <c r="E16" s="334"/>
      <c r="F16" s="335"/>
      <c r="G16" s="290" t="s">
        <v>311</v>
      </c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9"/>
      <c r="Y16" s="280">
        <v>244</v>
      </c>
      <c r="Z16" s="281"/>
      <c r="AA16" s="281"/>
      <c r="AB16" s="281"/>
      <c r="AC16" s="281"/>
      <c r="AD16" s="281"/>
      <c r="AE16" s="281"/>
      <c r="AF16" s="281"/>
      <c r="AG16" s="281"/>
      <c r="AH16" s="281"/>
      <c r="AI16" s="282"/>
      <c r="AJ16" s="280" t="s">
        <v>227</v>
      </c>
      <c r="AK16" s="281"/>
      <c r="AL16" s="281"/>
      <c r="AM16" s="281"/>
      <c r="AN16" s="281"/>
      <c r="AO16" s="281"/>
      <c r="AP16" s="281"/>
      <c r="AQ16" s="281"/>
      <c r="AR16" s="281"/>
      <c r="AS16" s="281"/>
      <c r="AT16" s="282"/>
      <c r="AU16" s="280">
        <v>280</v>
      </c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2"/>
      <c r="BH16" s="280">
        <v>1105.67908</v>
      </c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55">
        <f t="shared" si="0"/>
        <v>309590.1424</v>
      </c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7"/>
      <c r="CF16" s="285">
        <f t="shared" si="1"/>
        <v>309590.1424</v>
      </c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2"/>
      <c r="CS16" s="272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2"/>
      <c r="DH16" s="272"/>
      <c r="DI16" s="261"/>
      <c r="DJ16" s="261"/>
      <c r="DK16" s="261"/>
      <c r="DL16" s="261"/>
      <c r="DM16" s="261"/>
      <c r="DN16" s="261"/>
      <c r="DO16" s="261"/>
      <c r="DP16" s="261"/>
      <c r="DQ16" s="261"/>
      <c r="DR16" s="262"/>
      <c r="DS16" s="272"/>
      <c r="DT16" s="261"/>
      <c r="DU16" s="261"/>
      <c r="DV16" s="261"/>
      <c r="DW16" s="261"/>
      <c r="DX16" s="261"/>
      <c r="DY16" s="261"/>
      <c r="DZ16" s="261"/>
      <c r="EA16" s="261"/>
      <c r="EB16" s="262"/>
    </row>
    <row r="17" spans="1:132" s="5" customFormat="1" ht="16.5" customHeight="1">
      <c r="A17" s="405" t="s">
        <v>17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5"/>
      <c r="BS17" s="255">
        <f>SUM(BS8:CE16)</f>
        <v>7054904.88477422</v>
      </c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7"/>
      <c r="CF17" s="255">
        <f>SUM(CF8:CR16)</f>
        <v>7047000.00477422</v>
      </c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2"/>
      <c r="CS17" s="272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2"/>
      <c r="DH17" s="255">
        <f>DH9</f>
        <v>7904.88</v>
      </c>
      <c r="DI17" s="256"/>
      <c r="DJ17" s="256"/>
      <c r="DK17" s="256"/>
      <c r="DL17" s="256"/>
      <c r="DM17" s="256"/>
      <c r="DN17" s="256"/>
      <c r="DO17" s="256"/>
      <c r="DP17" s="256"/>
      <c r="DQ17" s="256"/>
      <c r="DR17" s="257"/>
      <c r="DS17" s="272"/>
      <c r="DT17" s="261"/>
      <c r="DU17" s="261"/>
      <c r="DV17" s="261"/>
      <c r="DW17" s="261"/>
      <c r="DX17" s="261"/>
      <c r="DY17" s="261"/>
      <c r="DZ17" s="261"/>
      <c r="EA17" s="261"/>
      <c r="EB17" s="262"/>
    </row>
    <row r="33" s="1" customFormat="1" ht="15"/>
  </sheetData>
  <sheetProtection/>
  <mergeCells count="129">
    <mergeCell ref="BH15:BR15"/>
    <mergeCell ref="BS15:CE15"/>
    <mergeCell ref="CF15:CR15"/>
    <mergeCell ref="CS15:DG15"/>
    <mergeCell ref="DH15:DR15"/>
    <mergeCell ref="DS15:EB15"/>
    <mergeCell ref="BS14:CE14"/>
    <mergeCell ref="CF14:CR14"/>
    <mergeCell ref="CS14:DG14"/>
    <mergeCell ref="DH14:DR14"/>
    <mergeCell ref="DS14:EB14"/>
    <mergeCell ref="A15:F15"/>
    <mergeCell ref="G15:X15"/>
    <mergeCell ref="Y15:AI15"/>
    <mergeCell ref="AJ15:AT15"/>
    <mergeCell ref="AU15:BG15"/>
    <mergeCell ref="A14:F14"/>
    <mergeCell ref="G14:X14"/>
    <mergeCell ref="Y14:AI14"/>
    <mergeCell ref="AJ14:AT14"/>
    <mergeCell ref="AU14:BG14"/>
    <mergeCell ref="BH14:BR14"/>
    <mergeCell ref="G11:X11"/>
    <mergeCell ref="Y11:AI11"/>
    <mergeCell ref="AJ11:AT11"/>
    <mergeCell ref="AU11:BG11"/>
    <mergeCell ref="BH11:BR11"/>
    <mergeCell ref="BS11:CE11"/>
    <mergeCell ref="Y16:AI16"/>
    <mergeCell ref="A10:F10"/>
    <mergeCell ref="G10:X10"/>
    <mergeCell ref="Y10:AI10"/>
    <mergeCell ref="AJ10:AT10"/>
    <mergeCell ref="AU10:BG10"/>
    <mergeCell ref="A12:F12"/>
    <mergeCell ref="G12:X12"/>
    <mergeCell ref="Y12:AI12"/>
    <mergeCell ref="A11:F11"/>
    <mergeCell ref="CS17:DG17"/>
    <mergeCell ref="DS17:EB17"/>
    <mergeCell ref="DH17:DR17"/>
    <mergeCell ref="BS17:CE17"/>
    <mergeCell ref="CF17:CR17"/>
    <mergeCell ref="BS8:CE8"/>
    <mergeCell ref="DS8:EB8"/>
    <mergeCell ref="BS10:CE10"/>
    <mergeCell ref="CF10:CR10"/>
    <mergeCell ref="CS10:DG10"/>
    <mergeCell ref="A17:BR17"/>
    <mergeCell ref="A16:F16"/>
    <mergeCell ref="A7:F7"/>
    <mergeCell ref="AJ4:AT6"/>
    <mergeCell ref="AJ7:AT7"/>
    <mergeCell ref="A8:F8"/>
    <mergeCell ref="AJ8:AT8"/>
    <mergeCell ref="AJ16:AT16"/>
    <mergeCell ref="G16:X16"/>
    <mergeCell ref="Y4:AI6"/>
    <mergeCell ref="A4:F6"/>
    <mergeCell ref="G4:X6"/>
    <mergeCell ref="G7:X7"/>
    <mergeCell ref="AU4:BG6"/>
    <mergeCell ref="AU7:BG7"/>
    <mergeCell ref="G8:X8"/>
    <mergeCell ref="Y7:AI7"/>
    <mergeCell ref="Y8:AI8"/>
    <mergeCell ref="DH7:DR7"/>
    <mergeCell ref="CF8:CR8"/>
    <mergeCell ref="DS7:EB7"/>
    <mergeCell ref="BS16:CE16"/>
    <mergeCell ref="BH16:BR16"/>
    <mergeCell ref="AU16:BG16"/>
    <mergeCell ref="CF16:CR16"/>
    <mergeCell ref="DH16:DR16"/>
    <mergeCell ref="CS16:DG16"/>
    <mergeCell ref="BH10:BR10"/>
    <mergeCell ref="BS7:CE7"/>
    <mergeCell ref="BH4:BR6"/>
    <mergeCell ref="BH7:BR7"/>
    <mergeCell ref="BH8:BR8"/>
    <mergeCell ref="AU8:BG8"/>
    <mergeCell ref="DS16:EB16"/>
    <mergeCell ref="CF7:CR7"/>
    <mergeCell ref="DH8:DR8"/>
    <mergeCell ref="CS8:DG8"/>
    <mergeCell ref="CS7:DG7"/>
    <mergeCell ref="DS6:EB6"/>
    <mergeCell ref="BS4:CE6"/>
    <mergeCell ref="DH5:EB5"/>
    <mergeCell ref="CF4:EB4"/>
    <mergeCell ref="CF5:CR6"/>
    <mergeCell ref="CS5:DG6"/>
    <mergeCell ref="DH6:DR6"/>
    <mergeCell ref="AU12:BG12"/>
    <mergeCell ref="DS12:EB12"/>
    <mergeCell ref="BH9:BR9"/>
    <mergeCell ref="BH12:BR12"/>
    <mergeCell ref="BS12:CE12"/>
    <mergeCell ref="CF12:CR12"/>
    <mergeCell ref="CS12:DG12"/>
    <mergeCell ref="DH12:DR12"/>
    <mergeCell ref="DH10:DR10"/>
    <mergeCell ref="CS11:DG11"/>
    <mergeCell ref="DH11:DR11"/>
    <mergeCell ref="BS9:CE9"/>
    <mergeCell ref="CF9:CR9"/>
    <mergeCell ref="CS9:DG9"/>
    <mergeCell ref="DH9:DR9"/>
    <mergeCell ref="DS9:EB9"/>
    <mergeCell ref="DS11:EB11"/>
    <mergeCell ref="DS10:EB10"/>
    <mergeCell ref="CF11:CR11"/>
    <mergeCell ref="A9:F9"/>
    <mergeCell ref="G9:X9"/>
    <mergeCell ref="Y9:AI9"/>
    <mergeCell ref="AJ9:AT9"/>
    <mergeCell ref="AU9:BG9"/>
    <mergeCell ref="G13:X13"/>
    <mergeCell ref="Y13:AI13"/>
    <mergeCell ref="AJ13:AT13"/>
    <mergeCell ref="AU13:BG13"/>
    <mergeCell ref="AJ12:AT12"/>
    <mergeCell ref="DS13:EB13"/>
    <mergeCell ref="BH13:BR13"/>
    <mergeCell ref="BS13:CE13"/>
    <mergeCell ref="A13:F13"/>
    <mergeCell ref="CF13:CR13"/>
    <mergeCell ref="CS13:DG13"/>
    <mergeCell ref="DH13:DR1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2024-01-17T08:02:38Z</cp:lastPrinted>
  <dcterms:created xsi:type="dcterms:W3CDTF">2010-11-26T07:12:57Z</dcterms:created>
  <dcterms:modified xsi:type="dcterms:W3CDTF">2024-01-17T08:08:15Z</dcterms:modified>
  <cp:category/>
  <cp:version/>
  <cp:contentType/>
  <cp:contentStatus/>
</cp:coreProperties>
</file>